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5115" yWindow="2160" windowWidth="20355" windowHeight="6810"/>
  </bookViews>
  <sheets>
    <sheet name="UN-Habitat Loan Summary" sheetId="9" r:id="rId1"/>
    <sheet name="Sheet3" sheetId="26" r:id="rId2"/>
    <sheet name="Sheet2" sheetId="2" r:id="rId3"/>
    <sheet name="Sheet1" sheetId="1" r:id="rId4"/>
    <sheet name="Sheet6" sheetId="6" r:id="rId5"/>
  </sheets>
  <definedNames>
    <definedName name="_xlnm._FilterDatabase" localSheetId="0" hidden="1">'UN-Habitat Loan Summary'!$B$2:$I$29</definedName>
  </definedNames>
  <calcPr calcId="144525"/>
  <pivotCaches>
    <pivotCache cacheId="7" r:id="rId6"/>
  </pivotCaches>
</workbook>
</file>

<file path=xl/calcChain.xml><?xml version="1.0" encoding="utf-8"?>
<calcChain xmlns="http://schemas.openxmlformats.org/spreadsheetml/2006/main">
  <c r="E29" i="9" l="1"/>
  <c r="D29" i="9"/>
  <c r="F18" i="9"/>
  <c r="F6" i="9"/>
  <c r="F9" i="9"/>
  <c r="F14" i="9"/>
  <c r="F16" i="9"/>
  <c r="F22" i="9"/>
  <c r="F17" i="9"/>
  <c r="F20" i="9"/>
  <c r="F21" i="9"/>
  <c r="F25" i="9"/>
  <c r="F3" i="9"/>
  <c r="F4" i="9"/>
  <c r="F5" i="9"/>
  <c r="F8" i="9"/>
  <c r="F7" i="9"/>
  <c r="F10" i="9"/>
  <c r="F11" i="9"/>
  <c r="F12" i="9"/>
  <c r="F13" i="9"/>
  <c r="F23" i="9"/>
  <c r="F24" i="9"/>
  <c r="F27" i="9"/>
  <c r="F28" i="9"/>
  <c r="F15" i="9"/>
  <c r="F19" i="9"/>
  <c r="F26" i="9"/>
  <c r="H25" i="9"/>
  <c r="I25" i="9" s="1"/>
  <c r="J25" i="9" s="1"/>
  <c r="L25" i="9" s="1"/>
  <c r="H3" i="9"/>
  <c r="I3" i="9" s="1"/>
  <c r="J3" i="9" s="1"/>
  <c r="L3" i="9" s="1"/>
  <c r="H4" i="9"/>
  <c r="I4" i="9" s="1"/>
  <c r="J4" i="9" s="1"/>
  <c r="L4" i="9" s="1"/>
  <c r="H5" i="9"/>
  <c r="I5" i="9" s="1"/>
  <c r="J5" i="9" s="1"/>
  <c r="L5" i="9" s="1"/>
  <c r="H8" i="9"/>
  <c r="I8" i="9" s="1"/>
  <c r="J8" i="9" s="1"/>
  <c r="L8" i="9" s="1"/>
  <c r="H7" i="9"/>
  <c r="I7" i="9" s="1"/>
  <c r="J7" i="9" s="1"/>
  <c r="L7" i="9" s="1"/>
  <c r="H10" i="9"/>
  <c r="I10" i="9" s="1"/>
  <c r="J10" i="9" s="1"/>
  <c r="L10" i="9" s="1"/>
  <c r="H11" i="9"/>
  <c r="I11" i="9" s="1"/>
  <c r="J11" i="9" s="1"/>
  <c r="L11" i="9" s="1"/>
  <c r="H12" i="9"/>
  <c r="I12" i="9" s="1"/>
  <c r="J12" i="9" s="1"/>
  <c r="L12" i="9" s="1"/>
  <c r="H13" i="9"/>
  <c r="I13" i="9" s="1"/>
  <c r="J13" i="9" s="1"/>
  <c r="L13" i="9" s="1"/>
  <c r="H23" i="9"/>
  <c r="I23" i="9" s="1"/>
  <c r="J23" i="9" s="1"/>
  <c r="L23" i="9" s="1"/>
  <c r="H24" i="9"/>
  <c r="I24" i="9" s="1"/>
  <c r="J24" i="9" s="1"/>
  <c r="L24" i="9" s="1"/>
  <c r="H27" i="9"/>
  <c r="I27" i="9" s="1"/>
  <c r="J27" i="9" s="1"/>
  <c r="L27" i="9" s="1"/>
  <c r="H28" i="9"/>
  <c r="I28" i="9" s="1"/>
  <c r="J28" i="9" s="1"/>
  <c r="L28" i="9" s="1"/>
  <c r="H15" i="9"/>
  <c r="I15" i="9" s="1"/>
  <c r="J15" i="9" s="1"/>
  <c r="L15" i="9" s="1"/>
  <c r="H19" i="9"/>
  <c r="I19" i="9" s="1"/>
  <c r="J19" i="9" s="1"/>
  <c r="L19" i="9" s="1"/>
  <c r="F29" i="9" l="1"/>
  <c r="H18" i="9"/>
  <c r="I18" i="9" s="1"/>
  <c r="J18" i="9" s="1"/>
  <c r="L18" i="9" s="1"/>
  <c r="H6" i="9"/>
  <c r="I6" i="9" s="1"/>
  <c r="J6" i="9" s="1"/>
  <c r="L6" i="9" s="1"/>
  <c r="H9" i="9"/>
  <c r="I9" i="9" s="1"/>
  <c r="J9" i="9" s="1"/>
  <c r="L9" i="9" s="1"/>
  <c r="H14" i="9"/>
  <c r="I14" i="9" s="1"/>
  <c r="J14" i="9" s="1"/>
  <c r="L14" i="9" s="1"/>
  <c r="H16" i="9"/>
  <c r="I16" i="9" s="1"/>
  <c r="J16" i="9" s="1"/>
  <c r="L16" i="9" s="1"/>
  <c r="H22" i="9"/>
  <c r="I22" i="9" s="1"/>
  <c r="J22" i="9" s="1"/>
  <c r="L22" i="9" s="1"/>
  <c r="H17" i="9"/>
  <c r="I17" i="9" s="1"/>
  <c r="J17" i="9" s="1"/>
  <c r="L17" i="9" s="1"/>
  <c r="H20" i="9"/>
  <c r="I20" i="9" s="1"/>
  <c r="J20" i="9" s="1"/>
  <c r="L20" i="9" s="1"/>
  <c r="H21" i="9"/>
  <c r="I21" i="9" s="1"/>
  <c r="J21" i="9" s="1"/>
  <c r="L21" i="9" s="1"/>
  <c r="H26" i="9"/>
  <c r="I26" i="9" s="1"/>
  <c r="J26" i="9" s="1"/>
  <c r="L26" i="9" s="1"/>
</calcChain>
</file>

<file path=xl/comments1.xml><?xml version="1.0" encoding="utf-8"?>
<comments xmlns="http://schemas.openxmlformats.org/spreadsheetml/2006/main">
  <authors>
    <author>Pauline Muthoni</author>
  </authors>
  <commentList>
    <comment ref="E11" authorId="0">
      <text>
        <r>
          <rPr>
            <b/>
            <sz val="9"/>
            <color indexed="81"/>
            <rFont val="Tahoma"/>
            <family val="2"/>
          </rPr>
          <t>Pauline Muthoni:</t>
        </r>
        <r>
          <rPr>
            <sz val="9"/>
            <color indexed="81"/>
            <rFont val="Tahoma"/>
            <family val="2"/>
          </rPr>
          <t xml:space="preserve">
50% loan recovery</t>
        </r>
      </text>
    </comment>
    <comment ref="E12" authorId="0">
      <text>
        <r>
          <rPr>
            <b/>
            <sz val="9"/>
            <color indexed="81"/>
            <rFont val="Tahoma"/>
            <family val="2"/>
          </rPr>
          <t>Pauline Muthoni:</t>
        </r>
        <r>
          <rPr>
            <sz val="9"/>
            <color indexed="81"/>
            <rFont val="Tahoma"/>
            <family val="2"/>
          </rPr>
          <t xml:space="preserve">
60% loan recovery</t>
        </r>
      </text>
    </comment>
  </commentList>
</comments>
</file>

<file path=xl/sharedStrings.xml><?xml version="1.0" encoding="utf-8"?>
<sst xmlns="http://schemas.openxmlformats.org/spreadsheetml/2006/main" count="7376" uniqueCount="393">
  <si>
    <t>16201317</t>
  </si>
  <si>
    <t>1100922244</t>
  </si>
  <si>
    <t>Borrowing for assess. &amp; training local contractors</t>
  </si>
  <si>
    <t>32QXB</t>
  </si>
  <si>
    <t>SA</t>
  </si>
  <si>
    <t>RSEWRAJR</t>
  </si>
  <si>
    <t/>
  </si>
  <si>
    <t>104INTLDEV</t>
  </si>
  <si>
    <t>S</t>
  </si>
  <si>
    <t>R1-32QXB-000001</t>
  </si>
  <si>
    <t>AD/2016/0438</t>
  </si>
  <si>
    <t>1101104044</t>
  </si>
  <si>
    <t>Advance to prefinance proj. D410 in Myanmar Office</t>
  </si>
  <si>
    <t>AD/2016/0633</t>
  </si>
  <si>
    <t>1101297338</t>
  </si>
  <si>
    <t>Borrowing from R1-32QXB-000001 to R1-32QXB-000078</t>
  </si>
  <si>
    <t>AD/2016/0778</t>
  </si>
  <si>
    <t>1101301963</t>
  </si>
  <si>
    <t>Borrowing to SI-000076 from unearmarked proj 9560</t>
  </si>
  <si>
    <t>32FOD</t>
  </si>
  <si>
    <t>BKOECH2</t>
  </si>
  <si>
    <t>R1-32FOD-000001</t>
  </si>
  <si>
    <t>AD/2016/0770</t>
  </si>
  <si>
    <t>1101444042</t>
  </si>
  <si>
    <t>Lending to R1-32QXB-000078</t>
  </si>
  <si>
    <t>AD/2016/0916</t>
  </si>
  <si>
    <t>1101444046</t>
  </si>
  <si>
    <t>Lending to S1-32QXB-000326</t>
  </si>
  <si>
    <t>AD/2016/0907</t>
  </si>
  <si>
    <t>1101444050</t>
  </si>
  <si>
    <t>Lending to S1-32FOD-000002</t>
  </si>
  <si>
    <t>AD/2016/0919</t>
  </si>
  <si>
    <t>1101487472</t>
  </si>
  <si>
    <t>Loan from unearmarked Projects for lending</t>
  </si>
  <si>
    <t>11301</t>
  </si>
  <si>
    <t>AD/2016/0944</t>
  </si>
  <si>
    <t>1101517289</t>
  </si>
  <si>
    <t>Lending to R1-32QXB-000138</t>
  </si>
  <si>
    <t>AD/2016/0946</t>
  </si>
  <si>
    <t>1101533950</t>
  </si>
  <si>
    <t>Borrowing from R1-32QXB-000001</t>
  </si>
  <si>
    <t>AD/2016/0982</t>
  </si>
  <si>
    <t>1101533954</t>
  </si>
  <si>
    <t>Lending to Grant R1-32FOD-000002</t>
  </si>
  <si>
    <t>AD/2016/0993</t>
  </si>
  <si>
    <t>1101599802</t>
  </si>
  <si>
    <t>Lending to Grant S1-32QXB-000236</t>
  </si>
  <si>
    <t>AD/2016/1018</t>
  </si>
  <si>
    <t>1101627136</t>
  </si>
  <si>
    <t>AD/2016/1037</t>
  </si>
  <si>
    <t>1101654836</t>
  </si>
  <si>
    <t>Lending to S1-32QXB-000080</t>
  </si>
  <si>
    <t>DBELLEHU</t>
  </si>
  <si>
    <t>VARIOUS ADJ</t>
  </si>
  <si>
    <t>1101752794</t>
  </si>
  <si>
    <t>Lending to R1-32FOD-000073</t>
  </si>
  <si>
    <t>AD/2016/1144</t>
  </si>
  <si>
    <t>1101804471</t>
  </si>
  <si>
    <t>BP1400000030 Move cash to S1-000020 frm R1-000001</t>
  </si>
  <si>
    <t>AD/2016/1193</t>
  </si>
  <si>
    <t>1101858764</t>
  </si>
  <si>
    <t>BP1400000030 loan frm R1-00001 to R1-000182</t>
  </si>
  <si>
    <t>AD/2016/1179</t>
  </si>
  <si>
    <t>1101885844</t>
  </si>
  <si>
    <t>BP 1400000030 Borrowing frm R1-000073 to R1-000001</t>
  </si>
  <si>
    <t>AD/2016/1243</t>
  </si>
  <si>
    <t>1102047710</t>
  </si>
  <si>
    <t>Loan recovery fro R1-000138 to unearmarked</t>
  </si>
  <si>
    <t>H</t>
  </si>
  <si>
    <t>AD/2016/1375</t>
  </si>
  <si>
    <t>1102047870</t>
  </si>
  <si>
    <t>60% loan recovery Ref AD/2015/0121</t>
  </si>
  <si>
    <t>AD/2016/1376</t>
  </si>
  <si>
    <t>1102060234</t>
  </si>
  <si>
    <t>Borrowing from R1-32QXB-000001 to 32FOD-000050</t>
  </si>
  <si>
    <t>LR/2017/0101</t>
  </si>
  <si>
    <t>1102124482</t>
  </si>
  <si>
    <t>Loan request from R1-000001 to S1-000356</t>
  </si>
  <si>
    <t>LR/2017/0115</t>
  </si>
  <si>
    <t>1102144080</t>
  </si>
  <si>
    <t>Lending to R1-32FWS-000008</t>
  </si>
  <si>
    <t>32FWS</t>
  </si>
  <si>
    <t>R1-32FWS-000001</t>
  </si>
  <si>
    <t>LR/2017/0113</t>
  </si>
  <si>
    <t>1102180338</t>
  </si>
  <si>
    <t>LR/2017/0120</t>
  </si>
  <si>
    <t>1102292083</t>
  </si>
  <si>
    <t>Lending to R1-32FOD-000097</t>
  </si>
  <si>
    <t>AD/2017/0364</t>
  </si>
  <si>
    <t>1102331575</t>
  </si>
  <si>
    <t>BP 1400000030 Loan rqst fm HSO ROAP for Mar to Nov</t>
  </si>
  <si>
    <t>AD/2017/0414</t>
  </si>
  <si>
    <t>1102375952</t>
  </si>
  <si>
    <t>Lending to S1-32QXB-000139</t>
  </si>
  <si>
    <t>AD/2017/0439</t>
  </si>
  <si>
    <t>1102383278</t>
  </si>
  <si>
    <t>approved loan request for UNHABOTAT housing unit</t>
  </si>
  <si>
    <t>AD/2017/0435</t>
  </si>
  <si>
    <t>1100378466</t>
  </si>
  <si>
    <t>lending to S1-32QXB-000027</t>
  </si>
  <si>
    <t>BORROWING</t>
  </si>
  <si>
    <t>1100399380</t>
  </si>
  <si>
    <t>Borrowing from R1-32FNO 000001 to R1-32FNO 000002</t>
  </si>
  <si>
    <t>32FNO</t>
  </si>
  <si>
    <t>R1-32FNO-000001</t>
  </si>
  <si>
    <t>AD/2015/0056</t>
  </si>
  <si>
    <t>1100399382</t>
  </si>
  <si>
    <t>Borrowing from RI-32FNO-000001 to RI-32FNO-000006</t>
  </si>
  <si>
    <t>AD/2015/0055</t>
  </si>
  <si>
    <t>1100430309</t>
  </si>
  <si>
    <t>Lending to RI-32QXB-000133</t>
  </si>
  <si>
    <t>JCHUNG3</t>
  </si>
  <si>
    <t>AD/2015/0110</t>
  </si>
  <si>
    <t>1100436154</t>
  </si>
  <si>
    <t>Repayment of loan by SA 1100378466</t>
  </si>
  <si>
    <t>AD/2015/0127</t>
  </si>
  <si>
    <t>1100436215</t>
  </si>
  <si>
    <t>Lending to S1-32QXB-000129</t>
  </si>
  <si>
    <t>AD/2015/0122</t>
  </si>
  <si>
    <t>1100436217</t>
  </si>
  <si>
    <t>AD/2015/0121</t>
  </si>
  <si>
    <t>1100439381</t>
  </si>
  <si>
    <t>Loan reversal for proj.H166 adv via SA 1100399382</t>
  </si>
  <si>
    <t>AD/2015/0132</t>
  </si>
  <si>
    <t>1100439386</t>
  </si>
  <si>
    <t>Loan reversal for proj.H146 adv via SA 1100399380</t>
  </si>
  <si>
    <t>AD/2015/0131</t>
  </si>
  <si>
    <t>1100500683</t>
  </si>
  <si>
    <t>Lending of Cash to S1-32QXB-000015</t>
  </si>
  <si>
    <t>AD/2015/0243</t>
  </si>
  <si>
    <t>1100508521</t>
  </si>
  <si>
    <t>SC</t>
  </si>
  <si>
    <t>CLR BORROWING</t>
  </si>
  <si>
    <t>1100508523</t>
  </si>
  <si>
    <t>1100508526</t>
  </si>
  <si>
    <t>1100508528</t>
  </si>
  <si>
    <t>1100508529</t>
  </si>
  <si>
    <t>1100508530</t>
  </si>
  <si>
    <t>1100613565</t>
  </si>
  <si>
    <t>Borrowing 32FEV-000001/9560-000003/W045</t>
  </si>
  <si>
    <t>32FEV</t>
  </si>
  <si>
    <t>JMBOTHU</t>
  </si>
  <si>
    <t>R1-32FEV-000001</t>
  </si>
  <si>
    <t>AD/2015/0408</t>
  </si>
  <si>
    <t>1100634933</t>
  </si>
  <si>
    <t>Loan - 32FBE to 32QXB to facilitate donor refund</t>
  </si>
  <si>
    <t>32FBE</t>
  </si>
  <si>
    <t>R1-32FBE-000001</t>
  </si>
  <si>
    <t>AD/2015/0447</t>
  </si>
  <si>
    <t>1100637166</t>
  </si>
  <si>
    <t>Lending to S1-32QXB-000110</t>
  </si>
  <si>
    <t>AD/2015/0458</t>
  </si>
  <si>
    <t>Lending to S1-32QXB-000126</t>
  </si>
  <si>
    <t>1100763087</t>
  </si>
  <si>
    <t>Loan adj for trustfund for urgent UNOPS payment</t>
  </si>
  <si>
    <t>32FHC</t>
  </si>
  <si>
    <t>R1-32FHC-000002</t>
  </si>
  <si>
    <t>AD/2016/0236</t>
  </si>
  <si>
    <t>1100793632</t>
  </si>
  <si>
    <t>Loan adj from Aus grant to UK grant</t>
  </si>
  <si>
    <t>R1-32QXB-000150</t>
  </si>
  <si>
    <t>AD/2016/0253</t>
  </si>
  <si>
    <t>1100817051</t>
  </si>
  <si>
    <t>Reversal of borrowing in AD/2015/0458</t>
  </si>
  <si>
    <t>AD/2016/0035</t>
  </si>
  <si>
    <t>1100817103</t>
  </si>
  <si>
    <t>Reversal of borrowing in AD/2016/0236</t>
  </si>
  <si>
    <t>AD/2016/0318</t>
  </si>
  <si>
    <t>1100851556</t>
  </si>
  <si>
    <t>Clear loan balance</t>
  </si>
  <si>
    <t>CLEAR LOAN BAL</t>
  </si>
  <si>
    <t>1100855392</t>
  </si>
  <si>
    <t>1100858969</t>
  </si>
  <si>
    <t>Repayment of loan in SA 1100613565</t>
  </si>
  <si>
    <t>R1-32FEV-000003</t>
  </si>
  <si>
    <t>AD/2016/0371</t>
  </si>
  <si>
    <t>1100890617</t>
  </si>
  <si>
    <t>Reversal of loans</t>
  </si>
  <si>
    <t>AD/2016/0421</t>
  </si>
  <si>
    <t>1100927038</t>
  </si>
  <si>
    <t>BTCUSRP1E100</t>
  </si>
  <si>
    <t>1100928323</t>
  </si>
  <si>
    <t>2nd Loan adjustment to C307 from 9560-QXB</t>
  </si>
  <si>
    <t>AD/2016/0485</t>
  </si>
  <si>
    <t>1101003313</t>
  </si>
  <si>
    <t>Reversal of funds borrowed</t>
  </si>
  <si>
    <t>AD/2016/0556</t>
  </si>
  <si>
    <t>1101007575</t>
  </si>
  <si>
    <t>1101059957</t>
  </si>
  <si>
    <t>Borrowing by S1-32FWS-000012 from unearmaked grant</t>
  </si>
  <si>
    <t>AD/2016/0587</t>
  </si>
  <si>
    <t>1101098983</t>
  </si>
  <si>
    <t>Adv. to prefinance Cties Resilience Profiling Prog</t>
  </si>
  <si>
    <t>AD/2016/0631</t>
  </si>
  <si>
    <t>1101098988</t>
  </si>
  <si>
    <t>Adv to prefinance project S1-32QXB-000124-Pakistan</t>
  </si>
  <si>
    <t>AD/2016/0621</t>
  </si>
  <si>
    <t>1101231240</t>
  </si>
  <si>
    <t>BP-1400000030-Borrowing from R1-32QXB-000001</t>
  </si>
  <si>
    <t>AD/2016/0751</t>
  </si>
  <si>
    <t>1101403528</t>
  </si>
  <si>
    <t>SA 1101098983: Loan refund</t>
  </si>
  <si>
    <t>AD/2016/0860</t>
  </si>
  <si>
    <t>1101406539</t>
  </si>
  <si>
    <t>1101549386</t>
  </si>
  <si>
    <t>Lending to grant S1-32FOD-000020</t>
  </si>
  <si>
    <t>R1-32FOD-000086</t>
  </si>
  <si>
    <t>AD/2016/0975</t>
  </si>
  <si>
    <t>1101549388</t>
  </si>
  <si>
    <t>R1-32FOD-000087</t>
  </si>
  <si>
    <t>AD/2016/0976</t>
  </si>
  <si>
    <t>1101549389</t>
  </si>
  <si>
    <t>R1-32FOD-000085</t>
  </si>
  <si>
    <t>AD/2016/0977</t>
  </si>
  <si>
    <t>1101549460</t>
  </si>
  <si>
    <t>Adv 40,000 to pre-finance SHERPA proj S1-32FOD-82</t>
  </si>
  <si>
    <t>AD/2016/1012</t>
  </si>
  <si>
    <t>1101582474</t>
  </si>
  <si>
    <t>SWAMICWE</t>
  </si>
  <si>
    <t>1101627125</t>
  </si>
  <si>
    <t>Loan recovery</t>
  </si>
  <si>
    <t>AD/2016/1033</t>
  </si>
  <si>
    <t>1101672984</t>
  </si>
  <si>
    <t>16201317-32QXB</t>
  </si>
  <si>
    <t>1101739488</t>
  </si>
  <si>
    <t>Loan Recovery,AD/2016/0975</t>
  </si>
  <si>
    <t>AD/2016/1123</t>
  </si>
  <si>
    <t>1101739493</t>
  </si>
  <si>
    <t>Loan Recovery,AD/2016/0977</t>
  </si>
  <si>
    <t>AD/2016/1127</t>
  </si>
  <si>
    <t>1101749989</t>
  </si>
  <si>
    <t>Loan recovery: ref AD/2016/1012/1033</t>
  </si>
  <si>
    <t>AD/2016/1135</t>
  </si>
  <si>
    <t>1101766387</t>
  </si>
  <si>
    <t>AD/2016/0975:77</t>
  </si>
  <si>
    <t>1101776490</t>
  </si>
  <si>
    <t>Loan recovery: Ref to AD/2016/0976</t>
  </si>
  <si>
    <t>AD/2016/1160</t>
  </si>
  <si>
    <t>1101786136</t>
  </si>
  <si>
    <t>1101804487</t>
  </si>
  <si>
    <t>BP 1111000157 Loan recovery S1-000020 to R1-000087</t>
  </si>
  <si>
    <t>AD/2016/1190</t>
  </si>
  <si>
    <t>1101911410</t>
  </si>
  <si>
    <t>1102045434</t>
  </si>
  <si>
    <t>Reverse loans issued via SA 1100500683</t>
  </si>
  <si>
    <t>AD/2016/1325</t>
  </si>
  <si>
    <t>Reverse loans issued via SA 1100928323</t>
  </si>
  <si>
    <t>1102045890</t>
  </si>
  <si>
    <t>1102045891</t>
  </si>
  <si>
    <t>1102047735</t>
  </si>
  <si>
    <t>Loan recovery issued via SA 1100436215</t>
  </si>
  <si>
    <t>AD/2016/1372</t>
  </si>
  <si>
    <t>1102047901</t>
  </si>
  <si>
    <t>Loan recovery - S1-32FWS-000012</t>
  </si>
  <si>
    <t>AD/2016/1379</t>
  </si>
  <si>
    <t>1102051138</t>
  </si>
  <si>
    <t>1102054415</t>
  </si>
  <si>
    <t>Loan recovery from S1-000289 to earmarked</t>
  </si>
  <si>
    <t>AD/2016/1374</t>
  </si>
  <si>
    <t>1102057508</t>
  </si>
  <si>
    <t>1102060042</t>
  </si>
  <si>
    <t>Loan recovery - M1-32QXB-000124</t>
  </si>
  <si>
    <t>AD/2016/1381</t>
  </si>
  <si>
    <t>1102063353</t>
  </si>
  <si>
    <t>1102140258</t>
  </si>
  <si>
    <t>BP 1300001522 Loan recovery ref 1100430309</t>
  </si>
  <si>
    <t>AD/2016/1385</t>
  </si>
  <si>
    <t>1102144887</t>
  </si>
  <si>
    <t>1102399119</t>
  </si>
  <si>
    <t>CLEAR OIM</t>
  </si>
  <si>
    <t>36201327</t>
  </si>
  <si>
    <t>S1-32QXB-000309</t>
  </si>
  <si>
    <t>S1-32QXB-000129</t>
  </si>
  <si>
    <t>R1-32QXB-000078</t>
  </si>
  <si>
    <t>S1-32FOD-000076</t>
  </si>
  <si>
    <t>S1-32QXB-000326</t>
  </si>
  <si>
    <t>Borrowing from R1-32FOD-000001</t>
  </si>
  <si>
    <t>R1-32FOD-000002</t>
  </si>
  <si>
    <t>11334</t>
  </si>
  <si>
    <t>S1-32QXB-000100</t>
  </si>
  <si>
    <t>R1-32QXB-000138</t>
  </si>
  <si>
    <t>Lending to R1-32QXB-000100</t>
  </si>
  <si>
    <t>S1-32QXB-000236</t>
  </si>
  <si>
    <t>S1-32QXB-000080</t>
  </si>
  <si>
    <t>R1-32FOD-000073</t>
  </si>
  <si>
    <t>BP13000000100 Move cash to S1-000020 frm R1-000001</t>
  </si>
  <si>
    <t>S1-32FOD-000020</t>
  </si>
  <si>
    <t>BP1500001460 loan frm R1-00001 to R1-000182</t>
  </si>
  <si>
    <t>R1-32QXB-000182</t>
  </si>
  <si>
    <t>R1-32FOD-000050</t>
  </si>
  <si>
    <t>S1-32QXB-000356</t>
  </si>
  <si>
    <t>Borrowing from R1-32FWS-000001</t>
  </si>
  <si>
    <t>R1-32FWS-000008</t>
  </si>
  <si>
    <t>S1-32QXB-000057</t>
  </si>
  <si>
    <t>R1-32FOD-000097</t>
  </si>
  <si>
    <t>BP 1300003679 Loan rqst fm HSO ROAP for Mar to Nov</t>
  </si>
  <si>
    <t>S1-32QXB-000289</t>
  </si>
  <si>
    <t>105RGNLDEV</t>
  </si>
  <si>
    <t>S1-32QXB-000139</t>
  </si>
  <si>
    <t>Borrowing form  R1-32QXB-000001</t>
  </si>
  <si>
    <t>S1-32QXB-000027</t>
  </si>
  <si>
    <t>Borrowing from RI-32FNO-000001 to RI-32FNO-000002</t>
  </si>
  <si>
    <t>11319</t>
  </si>
  <si>
    <t>R1-32FNO-000002</t>
  </si>
  <si>
    <t>11327</t>
  </si>
  <si>
    <t>R1-32FNO-000006</t>
  </si>
  <si>
    <t>R1-32QXB-000133</t>
  </si>
  <si>
    <t>Borrowing of cash from R1-32QXB-000001</t>
  </si>
  <si>
    <t>S1-32QXB-000015</t>
  </si>
  <si>
    <t>1100508525</t>
  </si>
  <si>
    <t>1100508532</t>
  </si>
  <si>
    <t>1100508533</t>
  </si>
  <si>
    <t>S1-32QXB-000110</t>
  </si>
  <si>
    <t>Borrowing from R1-32FBE-000001</t>
  </si>
  <si>
    <t>S1-32QXB-000126</t>
  </si>
  <si>
    <t>R1-32FHC-000003</t>
  </si>
  <si>
    <t>R1-32QXB-000152</t>
  </si>
  <si>
    <t>1100855393</t>
  </si>
  <si>
    <t>1100855395</t>
  </si>
  <si>
    <t>1100927628</t>
  </si>
  <si>
    <t>1101017648</t>
  </si>
  <si>
    <t>S1-32FWS-000012</t>
  </si>
  <si>
    <t>R1-32QXB-000021</t>
  </si>
  <si>
    <t>S1-32QXB-000124</t>
  </si>
  <si>
    <t>BP-1300003679-Borrowing from R1-32QXB-000001</t>
  </si>
  <si>
    <t>1101415433</t>
  </si>
  <si>
    <t>Borrowing from grant R1-32FOD-000086</t>
  </si>
  <si>
    <t>Borrowing from grant R1-32FOD-000087</t>
  </si>
  <si>
    <t>Borrowing from grant R1-32FOD-000085</t>
  </si>
  <si>
    <t>S1-32FOD-000082</t>
  </si>
  <si>
    <t>1101582479</t>
  </si>
  <si>
    <t>1101672981</t>
  </si>
  <si>
    <t>36201327-32QXB</t>
  </si>
  <si>
    <t>1101776410</t>
  </si>
  <si>
    <t>1101787276</t>
  </si>
  <si>
    <t>BP 1300000100 Loan recovery S1-000020 to R1-000087</t>
  </si>
  <si>
    <t>1101911411</t>
  </si>
  <si>
    <t>1102046711</t>
  </si>
  <si>
    <t>1102046712</t>
  </si>
  <si>
    <t>Loan recovery R1-32FWS-000001</t>
  </si>
  <si>
    <t>11322</t>
  </si>
  <si>
    <t>1102051741</t>
  </si>
  <si>
    <t>1102057810</t>
  </si>
  <si>
    <t>Loan recovery from Grant R1-32QXB-000001</t>
  </si>
  <si>
    <t>1102060074</t>
  </si>
  <si>
    <t>1102064586</t>
  </si>
  <si>
    <t>1102145377</t>
  </si>
  <si>
    <t>Account</t>
  </si>
  <si>
    <t>Amount in doc. curr.</t>
  </si>
  <si>
    <t>Amount in LC</t>
  </si>
  <si>
    <t>Invoice reference</t>
  </si>
  <si>
    <t>Text</t>
  </si>
  <si>
    <t>Document Date</t>
  </si>
  <si>
    <t>Fund</t>
  </si>
  <si>
    <t>Document Type</t>
  </si>
  <si>
    <t>Posting Date</t>
  </si>
  <si>
    <t>User name</t>
  </si>
  <si>
    <t>Doc.status</t>
  </si>
  <si>
    <t>Cost Center</t>
  </si>
  <si>
    <t>Segment</t>
  </si>
  <si>
    <t>Debit/Credit Ind.</t>
  </si>
  <si>
    <t>Partner cost center</t>
  </si>
  <si>
    <t>Expense or Revenue Account in CL</t>
  </si>
  <si>
    <t>Recovery Indicator</t>
  </si>
  <si>
    <t>FM Area</t>
  </si>
  <si>
    <t>Partner Fund</t>
  </si>
  <si>
    <t>Vendor</t>
  </si>
  <si>
    <t>Grant</t>
  </si>
  <si>
    <t>Reference</t>
  </si>
  <si>
    <t>Grand Total</t>
  </si>
  <si>
    <t>Sum of Amount in LC</t>
  </si>
  <si>
    <t xml:space="preserve">Beneficiary Grant </t>
  </si>
  <si>
    <t>Loaning source</t>
  </si>
  <si>
    <t>Loan OUT Amount        (In USD)</t>
  </si>
  <si>
    <t>Repaid</t>
  </si>
  <si>
    <t>Outstanding Loan Balance</t>
  </si>
  <si>
    <t>Loan processing Date</t>
  </si>
  <si>
    <t>Present Date</t>
  </si>
  <si>
    <t>Ageing (Risk Evaluation)in days</t>
  </si>
  <si>
    <t>Months</t>
  </si>
  <si>
    <t>Policy Period</t>
  </si>
  <si>
    <t>Default Period</t>
  </si>
  <si>
    <t>Borrowing Office</t>
  </si>
  <si>
    <t>TOTAL</t>
  </si>
  <si>
    <t>Urban Planning and Design</t>
  </si>
  <si>
    <t>Programme Division</t>
  </si>
  <si>
    <t>Regional Office for Arab States</t>
  </si>
  <si>
    <t>Regional Office for Africa</t>
  </si>
  <si>
    <t>Regional Office for Asia Pacific</t>
  </si>
  <si>
    <t>Urban Economy Branch</t>
  </si>
  <si>
    <t>Housing and Slum Upgrading Branch</t>
  </si>
  <si>
    <t>Urban Basic Services Branch</t>
  </si>
  <si>
    <t>OUTSTANDING INTERNAL LOANS AS AT 08 MAY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</si>
</sst>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43" formatCode="_(* #,##0.00_);_(* \(#,##0.00\);_(* &quot;-&quot;??_);_(@_)"/>
    <numFmt numFmtId="164" formatCode="_-* #,##0.00_-;\-* #,##0.00_-;_-* &quot;-&quot;??_-;_-@_-"/>
    <numFmt numFmtId="165" formatCode="#,##0;[Red]\(#,##0\)"/>
  </numFmts>
  <fonts count="1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26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Arial"/>
      <family val="2"/>
    </font>
    <font>
      <b/>
      <sz val="12"/>
      <color rgb="FFFF0000"/>
      <name val="Arial"/>
      <family val="2"/>
    </font>
    <font>
      <sz val="12"/>
      <name val="Arial"/>
      <family val="2"/>
    </font>
    <font>
      <sz val="12"/>
      <color rgb="FFFF0000"/>
      <name val="Calibri"/>
      <family val="2"/>
      <scheme val="minor"/>
    </font>
    <font>
      <b/>
      <sz val="12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3" tint="0.39997558519241921"/>
        <bgColor rgb="FFFFFFFF"/>
      </patternFill>
    </fill>
    <fill>
      <patternFill patternType="solid">
        <fgColor theme="0" tint="-0.249977111117893"/>
        <bgColor rgb="FFFFFFFF"/>
      </patternFill>
    </fill>
    <fill>
      <patternFill patternType="solid">
        <fgColor theme="3" tint="0.79998168889431442"/>
        <bgColor rgb="FFFFFFFF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62">
    <xf numFmtId="0" fontId="0" fillId="0" borderId="0" xfId="0" applyAlignment="1">
      <alignment vertical="top"/>
    </xf>
    <xf numFmtId="0" fontId="0" fillId="2" borderId="1" xfId="0" applyFill="1" applyBorder="1" applyAlignment="1">
      <alignment vertical="top"/>
    </xf>
    <xf numFmtId="14" fontId="0" fillId="0" borderId="0" xfId="0" applyNumberFormat="1" applyAlignment="1">
      <alignment horizontal="right" vertical="top"/>
    </xf>
    <xf numFmtId="0" fontId="0" fillId="2" borderId="1" xfId="0" applyFill="1" applyBorder="1" applyAlignment="1">
      <alignment vertical="top" wrapText="1"/>
    </xf>
    <xf numFmtId="40" fontId="0" fillId="2" borderId="1" xfId="0" applyNumberFormat="1" applyFill="1" applyBorder="1" applyAlignment="1">
      <alignment vertical="top"/>
    </xf>
    <xf numFmtId="40" fontId="0" fillId="0" borderId="0" xfId="0" applyNumberFormat="1" applyAlignment="1">
      <alignment horizontal="right" vertical="top"/>
    </xf>
    <xf numFmtId="40" fontId="0" fillId="0" borderId="0" xfId="0" applyNumberFormat="1" applyAlignment="1">
      <alignment vertical="top"/>
    </xf>
    <xf numFmtId="0" fontId="0" fillId="0" borderId="0" xfId="0" pivotButton="1" applyAlignment="1">
      <alignment vertical="top"/>
    </xf>
    <xf numFmtId="14" fontId="0" fillId="0" borderId="0" xfId="0" applyNumberFormat="1" applyAlignment="1">
      <alignment vertical="top"/>
    </xf>
    <xf numFmtId="0" fontId="2" fillId="3" borderId="2" xfId="0" applyFont="1" applyFill="1" applyBorder="1" applyAlignment="1">
      <alignment vertical="top"/>
    </xf>
    <xf numFmtId="0" fontId="2" fillId="4" borderId="2" xfId="0" applyFont="1" applyFill="1" applyBorder="1" applyAlignment="1">
      <alignment vertical="top"/>
    </xf>
    <xf numFmtId="0" fontId="2" fillId="3" borderId="3" xfId="0" applyFont="1" applyFill="1" applyBorder="1" applyAlignment="1">
      <alignment vertical="top"/>
    </xf>
    <xf numFmtId="0" fontId="4" fillId="0" borderId="0" xfId="1" applyFont="1"/>
    <xf numFmtId="164" fontId="4" fillId="0" borderId="0" xfId="2" applyFont="1" applyAlignment="1">
      <alignment horizontal="left"/>
    </xf>
    <xf numFmtId="164" fontId="4" fillId="0" borderId="0" xfId="2" applyFont="1" applyAlignment="1">
      <alignment horizontal="right"/>
    </xf>
    <xf numFmtId="164" fontId="4" fillId="0" borderId="0" xfId="2" applyFont="1"/>
    <xf numFmtId="41" fontId="4" fillId="0" borderId="0" xfId="2" applyNumberFormat="1" applyFont="1"/>
    <xf numFmtId="41" fontId="4" fillId="0" borderId="0" xfId="2" applyNumberFormat="1" applyFont="1" applyAlignment="1">
      <alignment horizontal="right"/>
    </xf>
    <xf numFmtId="0" fontId="1" fillId="0" borderId="0" xfId="1"/>
    <xf numFmtId="164" fontId="7" fillId="7" borderId="6" xfId="2" applyFont="1" applyFill="1" applyBorder="1" applyAlignment="1">
      <alignment horizontal="left"/>
    </xf>
    <xf numFmtId="164" fontId="14" fillId="8" borderId="6" xfId="2" applyFont="1" applyFill="1" applyBorder="1" applyAlignment="1">
      <alignment horizontal="right"/>
    </xf>
    <xf numFmtId="164" fontId="7" fillId="8" borderId="6" xfId="2" applyFont="1" applyFill="1" applyBorder="1" applyAlignment="1">
      <alignment horizontal="right"/>
    </xf>
    <xf numFmtId="14" fontId="7" fillId="7" borderId="7" xfId="1" applyNumberFormat="1" applyFont="1" applyFill="1" applyBorder="1" applyAlignment="1">
      <alignment horizontal="right"/>
    </xf>
    <xf numFmtId="41" fontId="7" fillId="8" borderId="7" xfId="2" applyNumberFormat="1" applyFont="1" applyFill="1" applyBorder="1" applyAlignment="1">
      <alignment horizontal="right"/>
    </xf>
    <xf numFmtId="41" fontId="4" fillId="0" borderId="7" xfId="2" applyNumberFormat="1" applyFont="1" applyBorder="1" applyAlignment="1">
      <alignment horizontal="right"/>
    </xf>
    <xf numFmtId="41" fontId="8" fillId="0" borderId="7" xfId="2" applyNumberFormat="1" applyFont="1" applyBorder="1" applyAlignment="1">
      <alignment horizontal="right"/>
    </xf>
    <xf numFmtId="43" fontId="4" fillId="9" borderId="6" xfId="3" applyFont="1" applyFill="1" applyBorder="1" applyAlignment="1"/>
    <xf numFmtId="14" fontId="7" fillId="7" borderId="6" xfId="1" applyNumberFormat="1" applyFont="1" applyFill="1" applyBorder="1" applyAlignment="1">
      <alignment horizontal="right"/>
    </xf>
    <xf numFmtId="164" fontId="4" fillId="9" borderId="6" xfId="2" applyFont="1" applyFill="1" applyBorder="1" applyAlignment="1"/>
    <xf numFmtId="164" fontId="5" fillId="6" borderId="8" xfId="2" applyFont="1" applyFill="1" applyBorder="1" applyAlignment="1">
      <alignment horizontal="left" vertical="center" wrapText="1"/>
    </xf>
    <xf numFmtId="164" fontId="5" fillId="6" borderId="9" xfId="2" applyFont="1" applyFill="1" applyBorder="1" applyAlignment="1">
      <alignment horizontal="left" vertical="center" wrapText="1"/>
    </xf>
    <xf numFmtId="164" fontId="5" fillId="6" borderId="9" xfId="2" applyFont="1" applyFill="1" applyBorder="1" applyAlignment="1">
      <alignment horizontal="right" vertical="center" wrapText="1"/>
    </xf>
    <xf numFmtId="164" fontId="5" fillId="6" borderId="9" xfId="2" applyFont="1" applyFill="1" applyBorder="1" applyAlignment="1">
      <alignment horizontal="center" vertical="center" wrapText="1"/>
    </xf>
    <xf numFmtId="165" fontId="5" fillId="6" borderId="9" xfId="1" applyNumberFormat="1" applyFont="1" applyFill="1" applyBorder="1" applyAlignment="1">
      <alignment horizontal="center" vertical="center" wrapText="1"/>
    </xf>
    <xf numFmtId="41" fontId="5" fillId="6" borderId="9" xfId="2" applyNumberFormat="1" applyFont="1" applyFill="1" applyBorder="1" applyAlignment="1">
      <alignment horizontal="center" vertical="center" wrapText="1"/>
    </xf>
    <xf numFmtId="41" fontId="5" fillId="6" borderId="9" xfId="2" applyNumberFormat="1" applyFont="1" applyFill="1" applyBorder="1" applyAlignment="1">
      <alignment horizontal="right" vertical="center" wrapText="1"/>
    </xf>
    <xf numFmtId="41" fontId="6" fillId="6" borderId="9" xfId="2" applyNumberFormat="1" applyFont="1" applyFill="1" applyBorder="1" applyAlignment="1">
      <alignment horizontal="right" vertical="center" wrapText="1"/>
    </xf>
    <xf numFmtId="164" fontId="7" fillId="7" borderId="5" xfId="2" applyFont="1" applyFill="1" applyBorder="1" applyAlignment="1">
      <alignment horizontal="left"/>
    </xf>
    <xf numFmtId="0" fontId="1" fillId="0" borderId="10" xfId="1" applyBorder="1"/>
    <xf numFmtId="0" fontId="13" fillId="0" borderId="11" xfId="1" applyFont="1" applyBorder="1"/>
    <xf numFmtId="0" fontId="1" fillId="0" borderId="12" xfId="1" applyBorder="1"/>
    <xf numFmtId="164" fontId="9" fillId="7" borderId="13" xfId="2" applyFont="1" applyFill="1" applyBorder="1" applyAlignment="1">
      <alignment horizontal="left"/>
    </xf>
    <xf numFmtId="0" fontId="1" fillId="0" borderId="14" xfId="1" applyBorder="1"/>
    <xf numFmtId="0" fontId="1" fillId="0" borderId="11" xfId="1" applyBorder="1"/>
    <xf numFmtId="164" fontId="7" fillId="7" borderId="4" xfId="2" applyFont="1" applyFill="1" applyBorder="1" applyAlignment="1">
      <alignment horizontal="left"/>
    </xf>
    <xf numFmtId="164" fontId="7" fillId="7" borderId="7" xfId="2" applyFont="1" applyFill="1" applyBorder="1" applyAlignment="1">
      <alignment horizontal="left"/>
    </xf>
    <xf numFmtId="164" fontId="14" fillId="8" borderId="7" xfId="2" applyFont="1" applyFill="1" applyBorder="1" applyAlignment="1">
      <alignment horizontal="right"/>
    </xf>
    <xf numFmtId="164" fontId="7" fillId="8" borderId="7" xfId="2" applyFont="1" applyFill="1" applyBorder="1" applyAlignment="1">
      <alignment horizontal="right"/>
    </xf>
    <xf numFmtId="164" fontId="4" fillId="9" borderId="7" xfId="2" applyFont="1" applyFill="1" applyBorder="1" applyAlignment="1"/>
    <xf numFmtId="41" fontId="7" fillId="8" borderId="6" xfId="2" applyNumberFormat="1" applyFont="1" applyFill="1" applyBorder="1" applyAlignment="1">
      <alignment horizontal="right"/>
    </xf>
    <xf numFmtId="41" fontId="4" fillId="0" borderId="6" xfId="2" applyNumberFormat="1" applyFont="1" applyBorder="1" applyAlignment="1">
      <alignment horizontal="right"/>
    </xf>
    <xf numFmtId="41" fontId="8" fillId="0" borderId="6" xfId="2" applyNumberFormat="1" applyFont="1" applyBorder="1" applyAlignment="1">
      <alignment horizontal="right"/>
    </xf>
    <xf numFmtId="164" fontId="7" fillId="7" borderId="15" xfId="2" applyFont="1" applyFill="1" applyBorder="1" applyAlignment="1">
      <alignment horizontal="left"/>
    </xf>
    <xf numFmtId="164" fontId="7" fillId="7" borderId="16" xfId="2" applyFont="1" applyFill="1" applyBorder="1" applyAlignment="1">
      <alignment horizontal="left"/>
    </xf>
    <xf numFmtId="164" fontId="14" fillId="8" borderId="16" xfId="2" applyFont="1" applyFill="1" applyBorder="1" applyAlignment="1">
      <alignment horizontal="right"/>
    </xf>
    <xf numFmtId="164" fontId="7" fillId="8" borderId="16" xfId="2" applyFont="1" applyFill="1" applyBorder="1" applyAlignment="1">
      <alignment horizontal="right"/>
    </xf>
    <xf numFmtId="14" fontId="7" fillId="7" borderId="16" xfId="1" applyNumberFormat="1" applyFont="1" applyFill="1" applyBorder="1" applyAlignment="1">
      <alignment horizontal="right"/>
    </xf>
    <xf numFmtId="41" fontId="7" fillId="8" borderId="16" xfId="2" applyNumberFormat="1" applyFont="1" applyFill="1" applyBorder="1" applyAlignment="1">
      <alignment horizontal="right"/>
    </xf>
    <xf numFmtId="41" fontId="4" fillId="0" borderId="16" xfId="2" applyNumberFormat="1" applyFont="1" applyBorder="1" applyAlignment="1">
      <alignment horizontal="right"/>
    </xf>
    <xf numFmtId="41" fontId="8" fillId="0" borderId="16" xfId="2" applyNumberFormat="1" applyFont="1" applyBorder="1" applyAlignment="1">
      <alignment horizontal="right"/>
    </xf>
    <xf numFmtId="164" fontId="4" fillId="9" borderId="16" xfId="2" applyFont="1" applyFill="1" applyBorder="1" applyAlignment="1"/>
    <xf numFmtId="0" fontId="3" fillId="5" borderId="17" xfId="1" applyFont="1" applyFill="1" applyBorder="1" applyAlignment="1">
      <alignment vertical="center"/>
    </xf>
  </cellXfs>
  <cellStyles count="4">
    <cellStyle name="Comma" xfId="3" builtinId="3"/>
    <cellStyle name="Comma 2" xfId="2"/>
    <cellStyle name="Normal" xfId="0" builtinId="0"/>
    <cellStyle name="Normal 2" xfId="1"/>
  </cellStyles>
  <dxfs count="3">
    <dxf>
      <numFmt numFmtId="8" formatCode="#,##0.00_);[Red]\(#,##0.00\)"/>
    </dxf>
    <dxf>
      <numFmt numFmtId="19" formatCode="dd/mm/yyyy"/>
      <alignment horizontal="general" vertical="top" textRotation="0" wrapText="0" indent="0" justifyLastLine="0" shrinkToFit="0" readingOrder="0"/>
    </dxf>
    <dxf>
      <numFmt numFmtId="19" formatCode="dd/mm/yyyy"/>
      <alignment horizontal="general" vertical="top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auline Muthoni" refreshedDate="42858.728043981479" createdVersion="4" refreshedVersion="4" minRefreshableVersion="3" recordCount="251">
  <cacheSource type="worksheet">
    <worksheetSource ref="A1:V252" sheet="Sheet1"/>
  </cacheSource>
  <cacheFields count="22">
    <cacheField name="Account" numFmtId="0">
      <sharedItems count="2">
        <s v="16201317"/>
        <s v="36201327"/>
      </sharedItems>
    </cacheField>
    <cacheField name="Amount in doc. curr." numFmtId="40">
      <sharedItems containsSemiMixedTypes="0" containsString="0" containsNumber="1" minValue="-2798404.96" maxValue="2798404.96"/>
    </cacheField>
    <cacheField name="Amount in LC" numFmtId="40">
      <sharedItems containsSemiMixedTypes="0" containsString="0" containsNumber="1" minValue="-2798404.96" maxValue="2798404.96"/>
    </cacheField>
    <cacheField name="Invoice reference" numFmtId="0">
      <sharedItems count="113">
        <s v="1100922244"/>
        <s v="1101104044"/>
        <s v="1101297338"/>
        <s v="1101301963"/>
        <s v="1101444042"/>
        <s v="1101444046"/>
        <s v="1101444050"/>
        <s v="1101487472"/>
        <s v="1101517289"/>
        <s v="1101533950"/>
        <s v="1101533954"/>
        <s v="1101599802"/>
        <s v="1101627136"/>
        <s v="1101654836"/>
        <s v="1101752794"/>
        <s v="1101804471"/>
        <s v="1101858764"/>
        <s v="1101885844"/>
        <s v="1102047710"/>
        <s v="1102047870"/>
        <s v="1102060234"/>
        <s v="1102124482"/>
        <s v="1102144080"/>
        <s v="1102180338"/>
        <s v="1102292083"/>
        <s v="1102331575"/>
        <s v="1102375952"/>
        <s v="1102383278"/>
        <s v="1100378466"/>
        <s v="1100399380"/>
        <s v="1100399382"/>
        <s v="1100430309"/>
        <s v="1100436154"/>
        <s v="1100436215"/>
        <s v="1100436217"/>
        <s v="1100439381"/>
        <s v="1100439386"/>
        <s v="1100500683"/>
        <s v="1100508521"/>
        <s v="1100508523"/>
        <s v="1100508526"/>
        <s v="1100508528"/>
        <s v="1100508529"/>
        <s v="1100508530"/>
        <s v="1100613565"/>
        <s v="1100634933"/>
        <s v="1100637166"/>
        <s v="1100763087"/>
        <s v="1100793632"/>
        <s v="1100817051"/>
        <s v="1100817103"/>
        <s v="1100851556"/>
        <s v="1100855392"/>
        <s v="1100858969"/>
        <s v="1100890617"/>
        <s v="1100927038"/>
        <s v="1100928323"/>
        <s v="1101003313"/>
        <s v="1101007575"/>
        <s v="1101059957"/>
        <s v="1101098983"/>
        <s v="1101098988"/>
        <s v="1101231240"/>
        <s v="1101403528"/>
        <s v="1101406539"/>
        <s v="1101549386"/>
        <s v="1101549388"/>
        <s v="1101549389"/>
        <s v="1101549460"/>
        <s v="1101582474"/>
        <s v="1101627125"/>
        <s v="1101672984"/>
        <s v="1101739488"/>
        <s v="1101739493"/>
        <s v="1101749989"/>
        <s v="1101766387"/>
        <s v="1101776490"/>
        <s v="1101786136"/>
        <s v="1101804487"/>
        <s v="1101911410"/>
        <s v="1102045434"/>
        <s v="1102045890"/>
        <s v="1102045891"/>
        <s v="1102047735"/>
        <s v="1102047901"/>
        <s v="1102051138"/>
        <s v="1102054415"/>
        <s v="1102057508"/>
        <s v="1102060042"/>
        <s v="1102063353"/>
        <s v="1102140258"/>
        <s v="1102144887"/>
        <s v="1102399119"/>
        <s v="1100508525"/>
        <s v="1100508532"/>
        <s v="1100508533"/>
        <s v="1100855393"/>
        <s v="1100855395"/>
        <s v="1100927628"/>
        <s v="1101017648"/>
        <s v="1101415433"/>
        <s v="1101582479"/>
        <s v="1101672981"/>
        <s v="1101776410"/>
        <s v="1101787276"/>
        <s v="1101911411"/>
        <s v="1102046711"/>
        <s v="1102046712"/>
        <s v="1102051741"/>
        <s v="1102057810"/>
        <s v="1102060074"/>
        <s v="1102064586"/>
        <s v="1102145377"/>
      </sharedItems>
    </cacheField>
    <cacheField name="Text" numFmtId="0">
      <sharedItems/>
    </cacheField>
    <cacheField name="Document Date" numFmtId="14">
      <sharedItems containsSemiMixedTypes="0" containsNonDate="0" containsDate="1" containsString="0" minDate="2015-07-16T00:00:00" maxDate="2017-04-04T00:00:00"/>
    </cacheField>
    <cacheField name="Fund" numFmtId="0">
      <sharedItems count="7">
        <s v="32QXB"/>
        <s v="32FOD"/>
        <s v="32FWS"/>
        <s v="32FNO"/>
        <s v="32FEV"/>
        <s v="32FBE"/>
        <s v="32FHC"/>
      </sharedItems>
    </cacheField>
    <cacheField name="Document Type" numFmtId="0">
      <sharedItems count="2">
        <s v="SA"/>
        <s v="SC"/>
      </sharedItems>
    </cacheField>
    <cacheField name="Posting Date" numFmtId="14">
      <sharedItems containsSemiMixedTypes="0" containsNonDate="0" containsDate="1" containsString="0" minDate="2015-07-16T00:00:00" maxDate="2017-04-04T00:00:00"/>
    </cacheField>
    <cacheField name="User name" numFmtId="0">
      <sharedItems/>
    </cacheField>
    <cacheField name="Doc.status" numFmtId="0">
      <sharedItems/>
    </cacheField>
    <cacheField name="Cost Center" numFmtId="0">
      <sharedItems count="6">
        <s v=""/>
        <s v="11301"/>
        <s v="11334"/>
        <s v="11319"/>
        <s v="11327"/>
        <s v="11322"/>
      </sharedItems>
    </cacheField>
    <cacheField name="Segment" numFmtId="0">
      <sharedItems/>
    </cacheField>
    <cacheField name="Debit/Credit Ind." numFmtId="0">
      <sharedItems/>
    </cacheField>
    <cacheField name="Partner cost center" numFmtId="0">
      <sharedItems/>
    </cacheField>
    <cacheField name="Expense or Revenue Account in CL" numFmtId="0">
      <sharedItems/>
    </cacheField>
    <cacheField name="Recovery Indicator" numFmtId="0">
      <sharedItems/>
    </cacheField>
    <cacheField name="FM Area" numFmtId="0">
      <sharedItems/>
    </cacheField>
    <cacheField name="Partner Fund" numFmtId="0">
      <sharedItems/>
    </cacheField>
    <cacheField name="Vendor" numFmtId="0">
      <sharedItems/>
    </cacheField>
    <cacheField name="Grant" numFmtId="0">
      <sharedItems count="45">
        <s v="R1-32QXB-000001"/>
        <s v="R1-32FOD-000001"/>
        <s v="R1-32FWS-000001"/>
        <s v="R1-32FNO-000001"/>
        <s v="R1-32FEV-000001"/>
        <s v="R1-32FBE-000001"/>
        <s v="R1-32FHC-000002"/>
        <s v="R1-32QXB-000150"/>
        <s v="R1-32FEV-000003"/>
        <s v="R1-32FOD-000086"/>
        <s v="R1-32FOD-000087"/>
        <s v="R1-32FOD-000085"/>
        <s v="S1-32QXB-000309"/>
        <s v="S1-32QXB-000129"/>
        <s v="R1-32QXB-000078"/>
        <s v="S1-32FOD-000076"/>
        <s v="S1-32QXB-000326"/>
        <s v="R1-32FOD-000002"/>
        <s v="S1-32QXB-000100"/>
        <s v="R1-32QXB-000138"/>
        <s v="S1-32QXB-000236"/>
        <s v="S1-32QXB-000080"/>
        <s v="R1-32FOD-000073"/>
        <s v="S1-32FOD-000020"/>
        <s v="R1-32QXB-000182"/>
        <s v="R1-32FOD-000050"/>
        <s v="S1-32QXB-000356"/>
        <s v="R1-32FWS-000008"/>
        <s v="S1-32QXB-000057"/>
        <s v="R1-32FOD-000097"/>
        <s v="S1-32QXB-000289"/>
        <s v="S1-32QXB-000139"/>
        <s v="S1-32QXB-000027"/>
        <s v="R1-32FNO-000002"/>
        <s v="R1-32FNO-000006"/>
        <s v="R1-32QXB-000133"/>
        <s v="S1-32QXB-000015"/>
        <s v="S1-32QXB-000110"/>
        <s v="S1-32QXB-000126"/>
        <s v="R1-32FHC-000003"/>
        <s v="R1-32QXB-000152"/>
        <s v="S1-32FWS-000012"/>
        <s v="R1-32QXB-000021"/>
        <s v="S1-32QXB-000124"/>
        <s v="S1-32FOD-000082"/>
      </sharedItems>
    </cacheField>
    <cacheField name="Reference" numFmtId="0">
      <sharedItems count="77">
        <s v="AD/2016/0438"/>
        <s v="AD/2016/0633"/>
        <s v="AD/2016/0778"/>
        <s v="AD/2016/0770"/>
        <s v="AD/2016/0916"/>
        <s v="AD/2016/0907"/>
        <s v="AD/2016/0919"/>
        <s v="AD/2016/0944"/>
        <s v="AD/2016/0946"/>
        <s v="AD/2016/0982"/>
        <s v="AD/2016/0993"/>
        <s v="AD/2016/1018"/>
        <s v="AD/2016/1037"/>
        <s v="VARIOUS ADJ"/>
        <s v="AD/2016/1144"/>
        <s v="AD/2016/1193"/>
        <s v="AD/2016/1179"/>
        <s v="AD/2016/1243"/>
        <s v="AD/2016/1375"/>
        <s v="AD/2016/1376"/>
        <s v="LR/2017/0101"/>
        <s v="LR/2017/0115"/>
        <s v="LR/2017/0113"/>
        <s v="LR/2017/0120"/>
        <s v="AD/2017/0364"/>
        <s v="AD/2017/0414"/>
        <s v="AD/2017/0439"/>
        <s v="AD/2017/0435"/>
        <s v="BORROWING"/>
        <s v="AD/2015/0056"/>
        <s v="AD/2015/0055"/>
        <s v="AD/2015/0110"/>
        <s v="AD/2015/0127"/>
        <s v="AD/2015/0122"/>
        <s v="AD/2015/0121"/>
        <s v="AD/2015/0132"/>
        <s v="AD/2015/0131"/>
        <s v="AD/2015/0243"/>
        <s v="CLR BORROWING"/>
        <s v=""/>
        <s v="AD/2015/0408"/>
        <s v="AD/2015/0447"/>
        <s v="AD/2015/0458"/>
        <s v="AD/2016/0236"/>
        <s v="AD/2016/0253"/>
        <s v="AD/2016/0035"/>
        <s v="AD/2016/0318"/>
        <s v="CLEAR LOAN BAL"/>
        <s v="AD/2016/0371"/>
        <s v="AD/2016/0421"/>
        <s v="AD/2016/0485"/>
        <s v="AD/2016/0556"/>
        <s v="AD/2016/0587"/>
        <s v="AD/2016/0631"/>
        <s v="AD/2016/0621"/>
        <s v="AD/2016/0751"/>
        <s v="AD/2016/0860"/>
        <s v="AD/2016/0975"/>
        <s v="AD/2016/0976"/>
        <s v="AD/2016/0977"/>
        <s v="AD/2016/1012"/>
        <s v="AD/2016/1033"/>
        <s v="16201317-32QXB"/>
        <s v="AD/2016/1123"/>
        <s v="AD/2016/1127"/>
        <s v="AD/2016/1135"/>
        <s v="AD/2016/0975:77"/>
        <s v="AD/2016/1160"/>
        <s v="AD/2016/1190"/>
        <s v="AD/2016/1325"/>
        <s v="AD/2016/1372"/>
        <s v="AD/2016/1379"/>
        <s v="AD/2016/1374"/>
        <s v="AD/2016/1381"/>
        <s v="AD/2016/1385"/>
        <s v="CLEAR OIM"/>
        <s v="36201327-32QXB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1">
  <r>
    <x v="0"/>
    <n v="191742"/>
    <n v="191742"/>
    <x v="0"/>
    <s v="Borrowing for assess. &amp; training local contractors"/>
    <d v="2016-03-29T00:00:00"/>
    <x v="0"/>
    <x v="0"/>
    <d v="2016-03-29T00:00:00"/>
    <s v="RSEWRAJR"/>
    <s v=""/>
    <x v="0"/>
    <s v="104INTLDEV"/>
    <s v="S"/>
    <s v=""/>
    <s v=""/>
    <s v=""/>
    <s v=""/>
    <s v="32QXB"/>
    <s v=""/>
    <x v="0"/>
    <x v="0"/>
  </r>
  <r>
    <x v="0"/>
    <n v="350000"/>
    <n v="350000"/>
    <x v="1"/>
    <s v="Advance to prefinance proj. D410 in Myanmar Office"/>
    <d v="2016-05-12T00:00:00"/>
    <x v="0"/>
    <x v="0"/>
    <d v="2016-05-12T00:00:00"/>
    <s v="RSEWRAJR"/>
    <s v=""/>
    <x v="0"/>
    <s v="104INTLDEV"/>
    <s v="S"/>
    <s v=""/>
    <s v=""/>
    <s v=""/>
    <s v=""/>
    <s v="32QXB"/>
    <s v=""/>
    <x v="0"/>
    <x v="1"/>
  </r>
  <r>
    <x v="0"/>
    <n v="273132.65999999997"/>
    <n v="273132.65999999997"/>
    <x v="2"/>
    <s v="Borrowing from R1-32QXB-000001 to R1-32QXB-000078"/>
    <d v="2016-06-29T00:00:00"/>
    <x v="0"/>
    <x v="0"/>
    <d v="2016-06-29T00:00:00"/>
    <s v="RSEWRAJR"/>
    <s v=""/>
    <x v="0"/>
    <s v="104INTLDEV"/>
    <s v="S"/>
    <s v=""/>
    <s v=""/>
    <s v=""/>
    <s v=""/>
    <s v="32QXB"/>
    <s v=""/>
    <x v="0"/>
    <x v="2"/>
  </r>
  <r>
    <x v="0"/>
    <n v="90000"/>
    <n v="90000"/>
    <x v="3"/>
    <s v="Borrowing to SI-000076 from unearmarked proj 9560"/>
    <d v="2016-06-30T00:00:00"/>
    <x v="1"/>
    <x v="0"/>
    <d v="2016-06-30T00:00:00"/>
    <s v="BKOECH2"/>
    <s v=""/>
    <x v="0"/>
    <s v="104INTLDEV"/>
    <s v="S"/>
    <s v=""/>
    <s v=""/>
    <s v=""/>
    <s v=""/>
    <s v="32FOD"/>
    <s v=""/>
    <x v="1"/>
    <x v="3"/>
  </r>
  <r>
    <x v="0"/>
    <n v="273132.65999999997"/>
    <n v="273132.65999999997"/>
    <x v="4"/>
    <s v="Lending to R1-32QXB-000078"/>
    <d v="2016-08-08T00:00:00"/>
    <x v="0"/>
    <x v="0"/>
    <d v="2016-08-08T00:00:00"/>
    <s v="RSEWRAJR"/>
    <s v=""/>
    <x v="0"/>
    <s v="104INTLDEV"/>
    <s v="S"/>
    <s v=""/>
    <s v=""/>
    <s v=""/>
    <s v=""/>
    <s v="32QXB"/>
    <s v=""/>
    <x v="0"/>
    <x v="4"/>
  </r>
  <r>
    <x v="0"/>
    <n v="30344"/>
    <n v="30344"/>
    <x v="5"/>
    <s v="Lending to S1-32QXB-000326"/>
    <d v="2016-08-08T00:00:00"/>
    <x v="0"/>
    <x v="0"/>
    <d v="2016-08-08T00:00:00"/>
    <s v="RSEWRAJR"/>
    <s v=""/>
    <x v="0"/>
    <s v="104INTLDEV"/>
    <s v="S"/>
    <s v=""/>
    <s v=""/>
    <s v=""/>
    <s v=""/>
    <s v="32QXB"/>
    <s v=""/>
    <x v="0"/>
    <x v="5"/>
  </r>
  <r>
    <x v="0"/>
    <n v="4000"/>
    <n v="4000"/>
    <x v="6"/>
    <s v="Lending to S1-32FOD-000002"/>
    <d v="2016-08-08T00:00:00"/>
    <x v="1"/>
    <x v="0"/>
    <d v="2016-08-08T00:00:00"/>
    <s v="RSEWRAJR"/>
    <s v=""/>
    <x v="0"/>
    <s v="104INTLDEV"/>
    <s v="S"/>
    <s v=""/>
    <s v=""/>
    <s v=""/>
    <s v=""/>
    <s v="32FOD"/>
    <s v=""/>
    <x v="1"/>
    <x v="6"/>
  </r>
  <r>
    <x v="0"/>
    <n v="172953"/>
    <n v="172953"/>
    <x v="7"/>
    <s v="Loan from unearmarked Projects for lending"/>
    <d v="2016-08-23T00:00:00"/>
    <x v="0"/>
    <x v="0"/>
    <d v="2016-08-23T00:00:00"/>
    <s v="RSEWRAJR"/>
    <s v=""/>
    <x v="1"/>
    <s v="104INTLDEV"/>
    <s v="S"/>
    <s v=""/>
    <s v=""/>
    <s v=""/>
    <s v=""/>
    <s v="32QXB"/>
    <s v=""/>
    <x v="0"/>
    <x v="7"/>
  </r>
  <r>
    <x v="0"/>
    <n v="172953"/>
    <n v="172953"/>
    <x v="8"/>
    <s v="Lending to R1-32QXB-000138"/>
    <d v="2016-08-31T00:00:00"/>
    <x v="0"/>
    <x v="0"/>
    <d v="2016-08-31T00:00:00"/>
    <s v="RSEWRAJR"/>
    <s v=""/>
    <x v="0"/>
    <s v="104INTLDEV"/>
    <s v="S"/>
    <s v=""/>
    <s v=""/>
    <s v=""/>
    <s v=""/>
    <s v="32QXB"/>
    <s v=""/>
    <x v="0"/>
    <x v="8"/>
  </r>
  <r>
    <x v="0"/>
    <n v="27047"/>
    <n v="27047"/>
    <x v="9"/>
    <s v="Borrowing from R1-32QXB-000001"/>
    <d v="2016-09-07T00:00:00"/>
    <x v="0"/>
    <x v="0"/>
    <d v="2016-09-07T00:00:00"/>
    <s v="BKOECH2"/>
    <s v=""/>
    <x v="0"/>
    <s v="104INTLDEV"/>
    <s v="S"/>
    <s v=""/>
    <s v=""/>
    <s v=""/>
    <s v=""/>
    <s v="32QXB"/>
    <s v=""/>
    <x v="0"/>
    <x v="9"/>
  </r>
  <r>
    <x v="0"/>
    <n v="6000"/>
    <n v="6000"/>
    <x v="10"/>
    <s v="Lending to Grant R1-32FOD-000002"/>
    <d v="2016-09-07T00:00:00"/>
    <x v="1"/>
    <x v="0"/>
    <d v="2016-09-07T00:00:00"/>
    <s v="BKOECH2"/>
    <s v=""/>
    <x v="0"/>
    <s v="104INTLDEV"/>
    <s v="S"/>
    <s v=""/>
    <s v=""/>
    <s v=""/>
    <s v=""/>
    <s v="32FOD"/>
    <s v=""/>
    <x v="1"/>
    <x v="10"/>
  </r>
  <r>
    <x v="0"/>
    <n v="148323"/>
    <n v="148323"/>
    <x v="11"/>
    <s v="Lending to Grant S1-32QXB-000236"/>
    <d v="2016-09-22T00:00:00"/>
    <x v="0"/>
    <x v="0"/>
    <d v="2016-09-22T00:00:00"/>
    <s v="RSEWRAJR"/>
    <s v=""/>
    <x v="0"/>
    <s v="104INTLDEV"/>
    <s v="S"/>
    <s v=""/>
    <s v=""/>
    <s v=""/>
    <s v=""/>
    <s v="32QXB"/>
    <s v=""/>
    <x v="0"/>
    <x v="11"/>
  </r>
  <r>
    <x v="0"/>
    <n v="10000"/>
    <n v="10000"/>
    <x v="12"/>
    <s v="Lending to Grant R1-32FOD-000002"/>
    <d v="2016-09-27T00:00:00"/>
    <x v="1"/>
    <x v="0"/>
    <d v="2016-09-27T00:00:00"/>
    <s v="BKOECH2"/>
    <s v=""/>
    <x v="0"/>
    <s v="104INTLDEV"/>
    <s v="S"/>
    <s v=""/>
    <s v=""/>
    <s v=""/>
    <s v=""/>
    <s v="32FOD"/>
    <s v=""/>
    <x v="1"/>
    <x v="12"/>
  </r>
  <r>
    <x v="0"/>
    <n v="250000"/>
    <n v="250000"/>
    <x v="13"/>
    <s v="Lending to S1-32QXB-000080"/>
    <d v="2016-09-01T00:00:00"/>
    <x v="0"/>
    <x v="0"/>
    <d v="2016-09-01T00:00:00"/>
    <s v="DBELLEHU"/>
    <s v=""/>
    <x v="0"/>
    <s v="104INTLDEV"/>
    <s v="S"/>
    <s v=""/>
    <s v=""/>
    <s v=""/>
    <s v=""/>
    <s v="32QXB"/>
    <s v=""/>
    <x v="0"/>
    <x v="13"/>
  </r>
  <r>
    <x v="0"/>
    <n v="34000"/>
    <n v="34000"/>
    <x v="14"/>
    <s v="Lending to R1-32FOD-000073"/>
    <d v="2016-11-01T00:00:00"/>
    <x v="1"/>
    <x v="0"/>
    <d v="2016-11-01T00:00:00"/>
    <s v="BKOECH2"/>
    <s v=""/>
    <x v="0"/>
    <s v="104INTLDEV"/>
    <s v="S"/>
    <s v=""/>
    <s v=""/>
    <s v=""/>
    <s v=""/>
    <s v="32FOD"/>
    <s v=""/>
    <x v="1"/>
    <x v="14"/>
  </r>
  <r>
    <x v="0"/>
    <n v="374717"/>
    <n v="374717"/>
    <x v="15"/>
    <s v="BP1400000030 Move cash to S1-000020 frm R1-000001"/>
    <d v="2016-11-16T00:00:00"/>
    <x v="0"/>
    <x v="0"/>
    <d v="2016-11-16T00:00:00"/>
    <s v="RSEWRAJR"/>
    <s v=""/>
    <x v="0"/>
    <s v="104INTLDEV"/>
    <s v="S"/>
    <s v=""/>
    <s v=""/>
    <s v=""/>
    <s v=""/>
    <s v="32FOD"/>
    <s v=""/>
    <x v="0"/>
    <x v="15"/>
  </r>
  <r>
    <x v="0"/>
    <n v="150000"/>
    <n v="150000"/>
    <x v="16"/>
    <s v="BP1400000030 loan frm R1-00001 to R1-000182"/>
    <d v="2016-11-22T00:00:00"/>
    <x v="0"/>
    <x v="0"/>
    <d v="2016-11-22T00:00:00"/>
    <s v="RSEWRAJR"/>
    <s v=""/>
    <x v="0"/>
    <s v="104INTLDEV"/>
    <s v="S"/>
    <s v=""/>
    <s v=""/>
    <s v=""/>
    <s v=""/>
    <s v="32QXB"/>
    <s v=""/>
    <x v="0"/>
    <x v="16"/>
  </r>
  <r>
    <x v="0"/>
    <n v="8715.2000000000007"/>
    <n v="8715.2000000000007"/>
    <x v="17"/>
    <s v="BP 1400000030 Borrowing frm R1-000073 to R1-000001"/>
    <d v="2016-11-29T00:00:00"/>
    <x v="1"/>
    <x v="0"/>
    <d v="2016-11-29T00:00:00"/>
    <s v="BKOECH2"/>
    <s v=""/>
    <x v="0"/>
    <s v="104INTLDEV"/>
    <s v="S"/>
    <s v=""/>
    <s v=""/>
    <s v=""/>
    <s v=""/>
    <s v="32FOD"/>
    <s v=""/>
    <x v="1"/>
    <x v="17"/>
  </r>
  <r>
    <x v="0"/>
    <n v="-86477"/>
    <n v="-86477"/>
    <x v="18"/>
    <s v="Loan recovery fro R1-000138 to unearmarked"/>
    <d v="2016-12-31T00:00:00"/>
    <x v="0"/>
    <x v="0"/>
    <d v="2016-12-31T00:00:00"/>
    <s v="BKOECH2"/>
    <s v=""/>
    <x v="0"/>
    <s v="104INTLDEV"/>
    <s v="H"/>
    <s v=""/>
    <s v=""/>
    <s v=""/>
    <s v=""/>
    <s v="32QXB"/>
    <s v=""/>
    <x v="0"/>
    <x v="18"/>
  </r>
  <r>
    <x v="0"/>
    <n v="-150000"/>
    <n v="-150000"/>
    <x v="19"/>
    <s v="60% loan recovery Ref AD/2015/0121"/>
    <d v="2016-12-29T00:00:00"/>
    <x v="0"/>
    <x v="0"/>
    <d v="2016-12-29T00:00:00"/>
    <s v="RSEWRAJR"/>
    <s v=""/>
    <x v="0"/>
    <s v="104INTLDEV"/>
    <s v="H"/>
    <s v=""/>
    <s v=""/>
    <s v=""/>
    <s v=""/>
    <s v="32QXB"/>
    <s v=""/>
    <x v="0"/>
    <x v="19"/>
  </r>
  <r>
    <x v="0"/>
    <n v="60000"/>
    <n v="60000"/>
    <x v="20"/>
    <s v="Borrowing from R1-32QXB-000001 to 32FOD-000050"/>
    <d v="2017-01-16T00:00:00"/>
    <x v="0"/>
    <x v="0"/>
    <d v="2017-01-16T00:00:00"/>
    <s v="BKOECH2"/>
    <s v=""/>
    <x v="0"/>
    <s v="104INTLDEV"/>
    <s v="S"/>
    <s v=""/>
    <s v=""/>
    <s v=""/>
    <s v=""/>
    <s v="32FOD"/>
    <s v=""/>
    <x v="0"/>
    <x v="20"/>
  </r>
  <r>
    <x v="0"/>
    <n v="75000"/>
    <n v="75000"/>
    <x v="21"/>
    <s v="Loan request from R1-000001 to S1-000356"/>
    <d v="2017-01-24T00:00:00"/>
    <x v="0"/>
    <x v="0"/>
    <d v="2017-01-24T00:00:00"/>
    <s v="BKOECH2"/>
    <s v=""/>
    <x v="0"/>
    <s v="104INTLDEV"/>
    <s v="S"/>
    <s v=""/>
    <s v=""/>
    <s v=""/>
    <s v=""/>
    <s v="32QXB"/>
    <s v=""/>
    <x v="0"/>
    <x v="21"/>
  </r>
  <r>
    <x v="0"/>
    <n v="46150"/>
    <n v="46150"/>
    <x v="22"/>
    <s v="Lending to R1-32FWS-000008"/>
    <d v="2017-01-27T00:00:00"/>
    <x v="2"/>
    <x v="0"/>
    <d v="2017-01-27T00:00:00"/>
    <s v="BKOECH2"/>
    <s v=""/>
    <x v="0"/>
    <s v="104INTLDEV"/>
    <s v="S"/>
    <s v=""/>
    <s v=""/>
    <s v=""/>
    <s v=""/>
    <s v="32FWS"/>
    <s v=""/>
    <x v="2"/>
    <x v="22"/>
  </r>
  <r>
    <x v="0"/>
    <n v="1275000"/>
    <n v="1275000"/>
    <x v="23"/>
    <s v=""/>
    <d v="2017-02-08T00:00:00"/>
    <x v="0"/>
    <x v="0"/>
    <d v="2017-02-08T00:00:00"/>
    <s v="RSEWRAJR"/>
    <s v=""/>
    <x v="0"/>
    <s v="104INTLDEV"/>
    <s v="S"/>
    <s v=""/>
    <s v=""/>
    <s v=""/>
    <s v=""/>
    <s v="32QXB"/>
    <s v=""/>
    <x v="0"/>
    <x v="23"/>
  </r>
  <r>
    <x v="0"/>
    <n v="84835.63"/>
    <n v="84835.63"/>
    <x v="24"/>
    <s v="Lending to R1-32FOD-000097"/>
    <d v="2017-03-08T00:00:00"/>
    <x v="0"/>
    <x v="0"/>
    <d v="2017-03-08T00:00:00"/>
    <s v="BKOECH2"/>
    <s v=""/>
    <x v="0"/>
    <s v="104INTLDEV"/>
    <s v="S"/>
    <s v=""/>
    <s v=""/>
    <s v=""/>
    <s v=""/>
    <s v="32FOD"/>
    <s v=""/>
    <x v="0"/>
    <x v="24"/>
  </r>
  <r>
    <x v="0"/>
    <n v="214000"/>
    <n v="214000"/>
    <x v="25"/>
    <s v="BP 1400000030 Loan rqst fm HSO ROAP for Mar to Nov"/>
    <d v="2017-03-20T00:00:00"/>
    <x v="0"/>
    <x v="0"/>
    <d v="2017-03-20T00:00:00"/>
    <s v="RSEWRAJR"/>
    <s v=""/>
    <x v="0"/>
    <s v="104INTLDEV"/>
    <s v="S"/>
    <s v=""/>
    <s v=""/>
    <s v=""/>
    <s v=""/>
    <s v="32QXB"/>
    <s v=""/>
    <x v="0"/>
    <x v="25"/>
  </r>
  <r>
    <x v="0"/>
    <n v="114000"/>
    <n v="114000"/>
    <x v="26"/>
    <s v="Lending to S1-32QXB-000139"/>
    <d v="2017-03-27T00:00:00"/>
    <x v="0"/>
    <x v="0"/>
    <d v="2017-03-27T00:00:00"/>
    <s v="RSEWRAJR"/>
    <s v=""/>
    <x v="0"/>
    <s v="104INTLDEV"/>
    <s v="S"/>
    <s v=""/>
    <s v=""/>
    <s v=""/>
    <s v=""/>
    <s v="32QXB"/>
    <s v=""/>
    <x v="0"/>
    <x v="26"/>
  </r>
  <r>
    <x v="0"/>
    <n v="42689.43"/>
    <n v="42689.43"/>
    <x v="27"/>
    <s v="approved loan request for UNHABOTAT housing unit"/>
    <d v="2017-01-01T00:00:00"/>
    <x v="0"/>
    <x v="0"/>
    <d v="2017-01-01T00:00:00"/>
    <s v="BKOECH2"/>
    <s v=""/>
    <x v="0"/>
    <s v="104INTLDEV"/>
    <s v="S"/>
    <s v=""/>
    <s v=""/>
    <s v=""/>
    <s v=""/>
    <s v="32FOD"/>
    <s v=""/>
    <x v="0"/>
    <x v="27"/>
  </r>
  <r>
    <x v="0"/>
    <n v="2798404.96"/>
    <n v="2798404.96"/>
    <x v="28"/>
    <s v="lending to S1-32QXB-000027"/>
    <d v="2015-07-16T00:00:00"/>
    <x v="0"/>
    <x v="0"/>
    <d v="2015-07-16T00:00:00"/>
    <s v="DBELLEHU"/>
    <s v=""/>
    <x v="0"/>
    <s v="104INTLDEV"/>
    <s v="S"/>
    <s v=""/>
    <s v=""/>
    <s v=""/>
    <s v=""/>
    <s v=""/>
    <s v=""/>
    <x v="0"/>
    <x v="28"/>
  </r>
  <r>
    <x v="0"/>
    <n v="100000"/>
    <n v="100000"/>
    <x v="29"/>
    <s v="Borrowing from R1-32FNO 000001 to R1-32FNO 000002"/>
    <d v="2015-08-04T00:00:00"/>
    <x v="3"/>
    <x v="0"/>
    <d v="2015-07-31T00:00:00"/>
    <s v="DBELLEHU"/>
    <s v=""/>
    <x v="1"/>
    <s v="104INTLDEV"/>
    <s v="S"/>
    <s v=""/>
    <s v=""/>
    <s v=""/>
    <s v=""/>
    <s v=""/>
    <s v=""/>
    <x v="3"/>
    <x v="29"/>
  </r>
  <r>
    <x v="0"/>
    <n v="100000"/>
    <n v="100000"/>
    <x v="30"/>
    <s v="Borrowing from RI-32FNO-000001 to RI-32FNO-000006"/>
    <d v="2015-08-04T00:00:00"/>
    <x v="3"/>
    <x v="0"/>
    <d v="2015-07-31T00:00:00"/>
    <s v="DBELLEHU"/>
    <s v=""/>
    <x v="1"/>
    <s v="104INTLDEV"/>
    <s v="S"/>
    <s v=""/>
    <s v=""/>
    <s v=""/>
    <s v=""/>
    <s v=""/>
    <s v=""/>
    <x v="3"/>
    <x v="30"/>
  </r>
  <r>
    <x v="0"/>
    <n v="212689.5"/>
    <n v="212689.5"/>
    <x v="31"/>
    <s v="Lending to RI-32QXB-000133"/>
    <d v="2015-09-03T00:00:00"/>
    <x v="0"/>
    <x v="0"/>
    <d v="2015-09-03T00:00:00"/>
    <s v="JCHUNG3"/>
    <s v=""/>
    <x v="0"/>
    <s v="104INTLDEV"/>
    <s v="S"/>
    <s v=""/>
    <s v=""/>
    <s v=""/>
    <s v=""/>
    <s v=""/>
    <s v=""/>
    <x v="0"/>
    <x v="31"/>
  </r>
  <r>
    <x v="0"/>
    <n v="-2798404.96"/>
    <n v="-2798404.96"/>
    <x v="32"/>
    <s v="Repayment of loan by SA 1100378466"/>
    <d v="2015-09-10T00:00:00"/>
    <x v="0"/>
    <x v="0"/>
    <d v="2015-09-10T00:00:00"/>
    <s v="DBELLEHU"/>
    <s v=""/>
    <x v="0"/>
    <s v="104INTLDEV"/>
    <s v="H"/>
    <s v=""/>
    <s v=""/>
    <s v=""/>
    <s v=""/>
    <s v=""/>
    <s v=""/>
    <x v="0"/>
    <x v="32"/>
  </r>
  <r>
    <x v="0"/>
    <n v="216000"/>
    <n v="216000"/>
    <x v="33"/>
    <s v="Lending to S1-32QXB-000129"/>
    <d v="2015-09-10T00:00:00"/>
    <x v="0"/>
    <x v="0"/>
    <d v="2015-09-10T00:00:00"/>
    <s v="DBELLEHU"/>
    <s v=""/>
    <x v="0"/>
    <s v="104INTLDEV"/>
    <s v="S"/>
    <s v=""/>
    <s v=""/>
    <s v=""/>
    <s v=""/>
    <s v=""/>
    <s v=""/>
    <x v="0"/>
    <x v="33"/>
  </r>
  <r>
    <x v="0"/>
    <n v="250000"/>
    <n v="250000"/>
    <x v="34"/>
    <s v="Lending to S1-32QXB-000080"/>
    <d v="2015-09-10T00:00:00"/>
    <x v="0"/>
    <x v="0"/>
    <d v="2015-09-10T00:00:00"/>
    <s v="DBELLEHU"/>
    <s v=""/>
    <x v="0"/>
    <s v="104INTLDEV"/>
    <s v="S"/>
    <s v=""/>
    <s v=""/>
    <s v=""/>
    <s v=""/>
    <s v=""/>
    <s v=""/>
    <x v="0"/>
    <x v="34"/>
  </r>
  <r>
    <x v="0"/>
    <n v="-100000"/>
    <n v="-100000"/>
    <x v="35"/>
    <s v="Loan reversal for proj.H166 adv via SA 1100399382"/>
    <d v="2015-09-14T00:00:00"/>
    <x v="3"/>
    <x v="0"/>
    <d v="2015-09-14T00:00:00"/>
    <s v="DBELLEHU"/>
    <s v=""/>
    <x v="0"/>
    <s v="104INTLDEV"/>
    <s v="H"/>
    <s v=""/>
    <s v=""/>
    <s v=""/>
    <s v=""/>
    <s v=""/>
    <s v=""/>
    <x v="3"/>
    <x v="35"/>
  </r>
  <r>
    <x v="0"/>
    <n v="-100000"/>
    <n v="-100000"/>
    <x v="36"/>
    <s v="Loan reversal for proj.H146 adv via SA 1100399380"/>
    <d v="2015-09-14T00:00:00"/>
    <x v="3"/>
    <x v="0"/>
    <d v="2015-09-14T00:00:00"/>
    <s v="DBELLEHU"/>
    <s v=""/>
    <x v="0"/>
    <s v="104INTLDEV"/>
    <s v="H"/>
    <s v=""/>
    <s v=""/>
    <s v=""/>
    <s v=""/>
    <s v=""/>
    <s v=""/>
    <x v="3"/>
    <x v="36"/>
  </r>
  <r>
    <x v="0"/>
    <n v="250000"/>
    <n v="250000"/>
    <x v="37"/>
    <s v="Lending of Cash to S1-32QXB-000015"/>
    <d v="2015-10-28T00:00:00"/>
    <x v="0"/>
    <x v="0"/>
    <d v="2015-10-28T00:00:00"/>
    <s v="RSEWRAJR"/>
    <s v=""/>
    <x v="0"/>
    <s v="104INTLDEV"/>
    <s v="S"/>
    <s v=""/>
    <s v=""/>
    <s v=""/>
    <s v=""/>
    <s v="32QXB"/>
    <s v=""/>
    <x v="0"/>
    <x v="37"/>
  </r>
  <r>
    <x v="0"/>
    <n v="200000"/>
    <n v="200000"/>
    <x v="38"/>
    <s v=""/>
    <d v="2015-11-11T00:00:00"/>
    <x v="3"/>
    <x v="1"/>
    <d v="2015-11-11T00:00:00"/>
    <s v="DBELLEHU"/>
    <s v=""/>
    <x v="0"/>
    <s v="104INTLDEV"/>
    <s v="S"/>
    <s v=""/>
    <s v=""/>
    <s v=""/>
    <s v=""/>
    <s v=""/>
    <s v=""/>
    <x v="3"/>
    <x v="38"/>
  </r>
  <r>
    <x v="0"/>
    <n v="-200000"/>
    <n v="-200000"/>
    <x v="38"/>
    <s v=""/>
    <d v="2015-11-11T00:00:00"/>
    <x v="3"/>
    <x v="1"/>
    <d v="2015-11-11T00:00:00"/>
    <s v="DBELLEHU"/>
    <s v=""/>
    <x v="0"/>
    <s v="104INTLDEV"/>
    <s v="H"/>
    <s v=""/>
    <s v=""/>
    <s v=""/>
    <s v=""/>
    <s v=""/>
    <s v=""/>
    <x v="3"/>
    <x v="38"/>
  </r>
  <r>
    <x v="0"/>
    <n v="2798404.96"/>
    <n v="2798404.96"/>
    <x v="39"/>
    <s v=""/>
    <d v="2015-11-11T00:00:00"/>
    <x v="0"/>
    <x v="1"/>
    <d v="2015-11-11T00:00:00"/>
    <s v="DBELLEHU"/>
    <s v=""/>
    <x v="0"/>
    <s v="104INTLDEV"/>
    <s v="S"/>
    <s v=""/>
    <s v=""/>
    <s v=""/>
    <s v=""/>
    <s v=""/>
    <s v=""/>
    <x v="0"/>
    <x v="38"/>
  </r>
  <r>
    <x v="0"/>
    <n v="-2798404.96"/>
    <n v="-2798404.96"/>
    <x v="39"/>
    <s v=""/>
    <d v="2015-11-11T00:00:00"/>
    <x v="0"/>
    <x v="1"/>
    <d v="2015-11-11T00:00:00"/>
    <s v="DBELLEHU"/>
    <s v=""/>
    <x v="0"/>
    <s v="104INTLDEV"/>
    <s v="H"/>
    <s v=""/>
    <s v=""/>
    <s v=""/>
    <s v=""/>
    <s v=""/>
    <s v=""/>
    <x v="0"/>
    <x v="38"/>
  </r>
  <r>
    <x v="0"/>
    <n v="-200000"/>
    <n v="-200000"/>
    <x v="40"/>
    <s v=""/>
    <d v="2015-11-11T00:00:00"/>
    <x v="3"/>
    <x v="1"/>
    <d v="2015-11-11T00:00:00"/>
    <s v="DBELLEHU"/>
    <s v=""/>
    <x v="0"/>
    <s v="104INTLDEV"/>
    <s v="H"/>
    <s v=""/>
    <s v=""/>
    <s v=""/>
    <s v=""/>
    <s v=""/>
    <s v=""/>
    <x v="3"/>
    <x v="38"/>
  </r>
  <r>
    <x v="0"/>
    <n v="200000"/>
    <n v="200000"/>
    <x v="40"/>
    <s v=""/>
    <d v="2015-11-11T00:00:00"/>
    <x v="3"/>
    <x v="1"/>
    <d v="2015-11-11T00:00:00"/>
    <s v="DBELLEHU"/>
    <s v=""/>
    <x v="0"/>
    <s v="104INTLDEV"/>
    <s v="S"/>
    <s v=""/>
    <s v=""/>
    <s v=""/>
    <s v=""/>
    <s v=""/>
    <s v=""/>
    <x v="3"/>
    <x v="38"/>
  </r>
  <r>
    <x v="0"/>
    <n v="200000"/>
    <n v="200000"/>
    <x v="41"/>
    <s v=""/>
    <d v="2015-11-11T00:00:00"/>
    <x v="3"/>
    <x v="1"/>
    <d v="2015-11-11T00:00:00"/>
    <s v="DBELLEHU"/>
    <s v=""/>
    <x v="0"/>
    <s v="104INTLDEV"/>
    <s v="S"/>
    <s v=""/>
    <s v=""/>
    <s v=""/>
    <s v=""/>
    <s v=""/>
    <s v=""/>
    <x v="3"/>
    <x v="39"/>
  </r>
  <r>
    <x v="0"/>
    <n v="-200000"/>
    <n v="-200000"/>
    <x v="41"/>
    <s v=""/>
    <d v="2015-11-11T00:00:00"/>
    <x v="3"/>
    <x v="1"/>
    <d v="2015-11-11T00:00:00"/>
    <s v="DBELLEHU"/>
    <s v=""/>
    <x v="0"/>
    <s v="104INTLDEV"/>
    <s v="H"/>
    <s v=""/>
    <s v=""/>
    <s v=""/>
    <s v=""/>
    <s v=""/>
    <s v=""/>
    <x v="3"/>
    <x v="39"/>
  </r>
  <r>
    <x v="0"/>
    <n v="-200000"/>
    <n v="-200000"/>
    <x v="42"/>
    <s v=""/>
    <d v="2015-11-11T00:00:00"/>
    <x v="3"/>
    <x v="1"/>
    <d v="2015-11-11T00:00:00"/>
    <s v="DBELLEHU"/>
    <s v=""/>
    <x v="0"/>
    <s v="104INTLDEV"/>
    <s v="H"/>
    <s v=""/>
    <s v=""/>
    <s v=""/>
    <s v=""/>
    <s v=""/>
    <s v=""/>
    <x v="3"/>
    <x v="39"/>
  </r>
  <r>
    <x v="0"/>
    <n v="200000"/>
    <n v="200000"/>
    <x v="42"/>
    <s v=""/>
    <d v="2015-11-11T00:00:00"/>
    <x v="3"/>
    <x v="1"/>
    <d v="2015-11-11T00:00:00"/>
    <s v="DBELLEHU"/>
    <s v=""/>
    <x v="0"/>
    <s v="104INTLDEV"/>
    <s v="S"/>
    <s v=""/>
    <s v=""/>
    <s v=""/>
    <s v=""/>
    <s v=""/>
    <s v=""/>
    <x v="3"/>
    <x v="39"/>
  </r>
  <r>
    <x v="0"/>
    <n v="200000"/>
    <n v="200000"/>
    <x v="43"/>
    <s v=""/>
    <d v="2015-11-11T00:00:00"/>
    <x v="3"/>
    <x v="1"/>
    <d v="2015-11-11T00:00:00"/>
    <s v="DBELLEHU"/>
    <s v=""/>
    <x v="0"/>
    <s v="104INTLDEV"/>
    <s v="S"/>
    <s v=""/>
    <s v=""/>
    <s v=""/>
    <s v=""/>
    <s v=""/>
    <s v=""/>
    <x v="3"/>
    <x v="38"/>
  </r>
  <r>
    <x v="0"/>
    <n v="-200000"/>
    <n v="-200000"/>
    <x v="43"/>
    <s v=""/>
    <d v="2015-11-11T00:00:00"/>
    <x v="3"/>
    <x v="1"/>
    <d v="2015-11-11T00:00:00"/>
    <s v="DBELLEHU"/>
    <s v=""/>
    <x v="0"/>
    <s v="104INTLDEV"/>
    <s v="H"/>
    <s v=""/>
    <s v=""/>
    <s v=""/>
    <s v=""/>
    <s v=""/>
    <s v=""/>
    <x v="3"/>
    <x v="38"/>
  </r>
  <r>
    <x v="0"/>
    <n v="200000"/>
    <n v="200000"/>
    <x v="44"/>
    <s v="Borrowing 32FEV-000001/9560-000003/W045"/>
    <d v="2015-12-21T00:00:00"/>
    <x v="4"/>
    <x v="0"/>
    <d v="2015-12-21T00:00:00"/>
    <s v="JMBOTHU"/>
    <s v=""/>
    <x v="0"/>
    <s v="104INTLDEV"/>
    <s v="S"/>
    <s v=""/>
    <s v=""/>
    <s v=""/>
    <s v=""/>
    <s v=""/>
    <s v=""/>
    <x v="4"/>
    <x v="40"/>
  </r>
  <r>
    <x v="0"/>
    <n v="92.85"/>
    <n v="92.85"/>
    <x v="45"/>
    <s v="Loan - 32FBE to 32QXB to facilitate donor refund"/>
    <d v="2015-12-30T00:00:00"/>
    <x v="5"/>
    <x v="0"/>
    <d v="2015-12-30T00:00:00"/>
    <s v="JMBOTHU"/>
    <s v=""/>
    <x v="0"/>
    <s v="104INTLDEV"/>
    <s v="S"/>
    <s v=""/>
    <s v=""/>
    <s v=""/>
    <s v=""/>
    <s v="32QXB"/>
    <s v=""/>
    <x v="5"/>
    <x v="41"/>
  </r>
  <r>
    <x v="0"/>
    <n v="518"/>
    <n v="518"/>
    <x v="46"/>
    <s v="Lending to S1-32QXB-000110"/>
    <d v="2015-12-31T00:00:00"/>
    <x v="5"/>
    <x v="0"/>
    <d v="2015-12-31T00:00:00"/>
    <s v="JMBOTHU"/>
    <s v=""/>
    <x v="0"/>
    <s v="104INTLDEV"/>
    <s v="S"/>
    <s v=""/>
    <s v=""/>
    <s v=""/>
    <s v=""/>
    <s v="32QXB"/>
    <s v=""/>
    <x v="5"/>
    <x v="42"/>
  </r>
  <r>
    <x v="0"/>
    <n v="39517"/>
    <n v="39517"/>
    <x v="46"/>
    <s v="Lending to S1-32QXB-000126"/>
    <d v="2015-12-31T00:00:00"/>
    <x v="5"/>
    <x v="0"/>
    <d v="2015-12-31T00:00:00"/>
    <s v="JMBOTHU"/>
    <s v=""/>
    <x v="0"/>
    <s v="104INTLDEV"/>
    <s v="S"/>
    <s v=""/>
    <s v=""/>
    <s v=""/>
    <s v=""/>
    <s v="32QXB"/>
    <s v=""/>
    <x v="5"/>
    <x v="42"/>
  </r>
  <r>
    <x v="0"/>
    <n v="40000"/>
    <n v="40000"/>
    <x v="47"/>
    <s v="Loan adj for trustfund for urgent UNOPS payment"/>
    <d v="2015-12-31T00:00:00"/>
    <x v="6"/>
    <x v="0"/>
    <d v="2015-12-31T00:00:00"/>
    <s v="BKOECH2"/>
    <s v=""/>
    <x v="0"/>
    <s v="104INTLDEV"/>
    <s v="S"/>
    <s v=""/>
    <s v=""/>
    <s v=""/>
    <s v=""/>
    <s v="32FHC"/>
    <s v=""/>
    <x v="6"/>
    <x v="43"/>
  </r>
  <r>
    <x v="0"/>
    <n v="200000"/>
    <n v="200000"/>
    <x v="48"/>
    <s v="Loan adj from Aus grant to UK grant"/>
    <d v="2015-12-31T00:00:00"/>
    <x v="0"/>
    <x v="0"/>
    <d v="2015-12-31T00:00:00"/>
    <s v="RSEWRAJR"/>
    <s v=""/>
    <x v="0"/>
    <s v="104INTLDEV"/>
    <s v="S"/>
    <s v=""/>
    <s v=""/>
    <s v=""/>
    <s v=""/>
    <s v="32QXB"/>
    <s v=""/>
    <x v="7"/>
    <x v="44"/>
  </r>
  <r>
    <x v="0"/>
    <n v="-40034.92"/>
    <n v="-40034.92"/>
    <x v="49"/>
    <s v="Reversal of borrowing in AD/2015/0458"/>
    <d v="2015-12-31T00:00:00"/>
    <x v="5"/>
    <x v="0"/>
    <d v="2015-12-31T00:00:00"/>
    <s v="RSEWRAJR"/>
    <s v=""/>
    <x v="0"/>
    <s v="104INTLDEV"/>
    <s v="H"/>
    <s v=""/>
    <s v=""/>
    <s v=""/>
    <s v=""/>
    <s v="32QXB"/>
    <s v=""/>
    <x v="5"/>
    <x v="45"/>
  </r>
  <r>
    <x v="0"/>
    <n v="-40000"/>
    <n v="-40000"/>
    <x v="50"/>
    <s v="Reversal of borrowing in AD/2016/0236"/>
    <d v="2015-12-31T00:00:00"/>
    <x v="6"/>
    <x v="0"/>
    <d v="2015-12-31T00:00:00"/>
    <s v="RSEWRAJR"/>
    <s v=""/>
    <x v="0"/>
    <s v="104INTLDEV"/>
    <s v="H"/>
    <s v=""/>
    <s v=""/>
    <s v=""/>
    <s v=""/>
    <s v="32FHC"/>
    <s v=""/>
    <x v="6"/>
    <x v="46"/>
  </r>
  <r>
    <x v="0"/>
    <n v="40000"/>
    <n v="40000"/>
    <x v="51"/>
    <s v="Clear loan balance"/>
    <d v="2016-03-04T00:00:00"/>
    <x v="6"/>
    <x v="1"/>
    <d v="2016-03-04T00:00:00"/>
    <s v="BKOECH2"/>
    <s v=""/>
    <x v="0"/>
    <s v="104INTLDEV"/>
    <s v="S"/>
    <s v=""/>
    <s v=""/>
    <s v=""/>
    <s v=""/>
    <s v="32FHC"/>
    <s v=""/>
    <x v="6"/>
    <x v="47"/>
  </r>
  <r>
    <x v="0"/>
    <n v="-40000"/>
    <n v="-40000"/>
    <x v="51"/>
    <s v=""/>
    <d v="2016-03-04T00:00:00"/>
    <x v="6"/>
    <x v="1"/>
    <d v="2016-03-04T00:00:00"/>
    <s v="BKOECH2"/>
    <s v=""/>
    <x v="0"/>
    <s v="104INTLDEV"/>
    <s v="H"/>
    <s v=""/>
    <s v=""/>
    <s v=""/>
    <s v=""/>
    <s v="32FHC"/>
    <s v=""/>
    <x v="6"/>
    <x v="47"/>
  </r>
  <r>
    <x v="0"/>
    <n v="-39516.92"/>
    <n v="-39516.92"/>
    <x v="52"/>
    <s v=""/>
    <d v="2015-12-31T00:00:00"/>
    <x v="5"/>
    <x v="1"/>
    <d v="2015-12-31T00:00:00"/>
    <s v="BKOECH2"/>
    <s v=""/>
    <x v="0"/>
    <s v="104INTLDEV"/>
    <s v="H"/>
    <s v=""/>
    <s v=""/>
    <s v=""/>
    <s v=""/>
    <s v="32QXB"/>
    <s v=""/>
    <x v="5"/>
    <x v="47"/>
  </r>
  <r>
    <x v="0"/>
    <n v="39516.92"/>
    <n v="39516.92"/>
    <x v="52"/>
    <s v=""/>
    <d v="2015-12-31T00:00:00"/>
    <x v="5"/>
    <x v="1"/>
    <d v="2015-12-31T00:00:00"/>
    <s v="BKOECH2"/>
    <s v=""/>
    <x v="0"/>
    <s v="104INTLDEV"/>
    <s v="S"/>
    <s v=""/>
    <s v=""/>
    <s v=""/>
    <s v=""/>
    <s v="32QXB"/>
    <s v=""/>
    <x v="5"/>
    <x v="47"/>
  </r>
  <r>
    <x v="0"/>
    <n v="-200000"/>
    <n v="-200000"/>
    <x v="53"/>
    <s v="Repayment of loan in SA 1100613565"/>
    <d v="2016-03-09T00:00:00"/>
    <x v="4"/>
    <x v="0"/>
    <d v="2016-03-09T00:00:00"/>
    <s v="RSEWRAJR"/>
    <s v=""/>
    <x v="0"/>
    <s v="104INTLDEV"/>
    <s v="H"/>
    <s v=""/>
    <s v=""/>
    <s v=""/>
    <s v=""/>
    <s v="32FEV"/>
    <s v=""/>
    <x v="8"/>
    <x v="48"/>
  </r>
  <r>
    <x v="0"/>
    <n v="-92.93"/>
    <n v="-92.93"/>
    <x v="54"/>
    <s v="Reversal of loans"/>
    <d v="2015-12-31T00:00:00"/>
    <x v="5"/>
    <x v="0"/>
    <d v="2015-12-31T00:00:00"/>
    <s v="RSEWRAJR"/>
    <s v=""/>
    <x v="0"/>
    <s v="104INTLDEV"/>
    <s v="H"/>
    <s v=""/>
    <s v=""/>
    <s v=""/>
    <s v=""/>
    <s v="32QXB"/>
    <s v=""/>
    <x v="5"/>
    <x v="49"/>
  </r>
  <r>
    <x v="0"/>
    <n v="200000"/>
    <n v="200000"/>
    <x v="55"/>
    <s v=""/>
    <d v="2016-03-31T00:00:00"/>
    <x v="4"/>
    <x v="1"/>
    <d v="2016-03-31T00:00:00"/>
    <s v="BTCUSRP1E100"/>
    <s v=""/>
    <x v="0"/>
    <s v="104INTLDEV"/>
    <s v="S"/>
    <s v=""/>
    <s v=""/>
    <s v=""/>
    <s v=""/>
    <s v="32FEV"/>
    <s v=""/>
    <x v="8"/>
    <x v="39"/>
  </r>
  <r>
    <x v="0"/>
    <n v="-200000"/>
    <n v="-200000"/>
    <x v="55"/>
    <s v=""/>
    <d v="2016-03-31T00:00:00"/>
    <x v="4"/>
    <x v="1"/>
    <d v="2016-03-31T00:00:00"/>
    <s v="BTCUSRP1E100"/>
    <s v=""/>
    <x v="0"/>
    <s v="104INTLDEV"/>
    <s v="H"/>
    <s v=""/>
    <s v=""/>
    <s v=""/>
    <s v=""/>
    <s v=""/>
    <s v=""/>
    <x v="4"/>
    <x v="39"/>
  </r>
  <r>
    <x v="0"/>
    <n v="132000"/>
    <n v="132000"/>
    <x v="56"/>
    <s v="2nd Loan adjustment to C307 from 9560-QXB"/>
    <d v="2016-03-31T00:00:00"/>
    <x v="0"/>
    <x v="0"/>
    <d v="2016-03-31T00:00:00"/>
    <s v="RSEWRAJR"/>
    <s v=""/>
    <x v="0"/>
    <s v="104INTLDEV"/>
    <s v="S"/>
    <s v=""/>
    <s v=""/>
    <s v=""/>
    <s v=""/>
    <s v="32QXB"/>
    <s v=""/>
    <x v="0"/>
    <x v="50"/>
  </r>
  <r>
    <x v="0"/>
    <n v="-200000"/>
    <n v="-200000"/>
    <x v="57"/>
    <s v="Reversal of funds borrowed"/>
    <d v="2016-04-15T00:00:00"/>
    <x v="0"/>
    <x v="0"/>
    <d v="2016-04-15T00:00:00"/>
    <s v="RSEWRAJR"/>
    <s v=""/>
    <x v="0"/>
    <s v="104INTLDEV"/>
    <s v="H"/>
    <s v=""/>
    <s v=""/>
    <s v=""/>
    <s v=""/>
    <s v="32QXB"/>
    <s v=""/>
    <x v="7"/>
    <x v="51"/>
  </r>
  <r>
    <x v="0"/>
    <n v="200000"/>
    <n v="200000"/>
    <x v="58"/>
    <s v=""/>
    <d v="2016-04-19T00:00:00"/>
    <x v="0"/>
    <x v="1"/>
    <d v="2016-04-19T00:00:00"/>
    <s v="BTCUSRP1E100"/>
    <s v=""/>
    <x v="0"/>
    <s v="104INTLDEV"/>
    <s v="S"/>
    <s v=""/>
    <s v=""/>
    <s v=""/>
    <s v=""/>
    <s v="32QXB"/>
    <s v=""/>
    <x v="7"/>
    <x v="39"/>
  </r>
  <r>
    <x v="0"/>
    <n v="-200000"/>
    <n v="-200000"/>
    <x v="58"/>
    <s v=""/>
    <d v="2016-04-19T00:00:00"/>
    <x v="0"/>
    <x v="1"/>
    <d v="2016-04-19T00:00:00"/>
    <s v="BTCUSRP1E100"/>
    <s v=""/>
    <x v="0"/>
    <s v="104INTLDEV"/>
    <s v="H"/>
    <s v=""/>
    <s v=""/>
    <s v=""/>
    <s v=""/>
    <s v="32QXB"/>
    <s v=""/>
    <x v="7"/>
    <x v="39"/>
  </r>
  <r>
    <x v="0"/>
    <n v="118800"/>
    <n v="118800"/>
    <x v="59"/>
    <s v="Borrowing by S1-32FWS-000012 from unearmaked grant"/>
    <d v="2016-04-27T00:00:00"/>
    <x v="2"/>
    <x v="0"/>
    <d v="2016-04-27T00:00:00"/>
    <s v="RSEWRAJR"/>
    <s v=""/>
    <x v="0"/>
    <s v="104INTLDEV"/>
    <s v="S"/>
    <s v=""/>
    <s v=""/>
    <s v=""/>
    <s v=""/>
    <s v="32FWS"/>
    <s v=""/>
    <x v="2"/>
    <x v="52"/>
  </r>
  <r>
    <x v="0"/>
    <n v="100000"/>
    <n v="100000"/>
    <x v="60"/>
    <s v="Adv. to prefinance Cties Resilience Profiling Prog"/>
    <d v="2016-05-10T00:00:00"/>
    <x v="0"/>
    <x v="0"/>
    <d v="2016-05-10T00:00:00"/>
    <s v="RSEWRAJR"/>
    <s v=""/>
    <x v="0"/>
    <s v="104INTLDEV"/>
    <s v="S"/>
    <s v=""/>
    <s v=""/>
    <s v=""/>
    <s v=""/>
    <s v="32QXB"/>
    <s v=""/>
    <x v="0"/>
    <x v="53"/>
  </r>
  <r>
    <x v="0"/>
    <n v="52598"/>
    <n v="52598"/>
    <x v="61"/>
    <s v="Adv to prefinance project S1-32QXB-000124-Pakistan"/>
    <d v="2016-05-10T00:00:00"/>
    <x v="0"/>
    <x v="0"/>
    <d v="2016-05-10T00:00:00"/>
    <s v="RSEWRAJR"/>
    <s v=""/>
    <x v="0"/>
    <s v="104INTLDEV"/>
    <s v="S"/>
    <s v=""/>
    <s v=""/>
    <s v=""/>
    <s v=""/>
    <s v="32QXB"/>
    <s v=""/>
    <x v="0"/>
    <x v="54"/>
  </r>
  <r>
    <x v="0"/>
    <n v="200000"/>
    <n v="200000"/>
    <x v="62"/>
    <s v="BP-1400000030-Borrowing from R1-32QXB-000001"/>
    <d v="2016-06-17T00:00:00"/>
    <x v="0"/>
    <x v="0"/>
    <d v="2016-06-17T00:00:00"/>
    <s v="RSEWRAJR"/>
    <s v=""/>
    <x v="0"/>
    <s v="104INTLDEV"/>
    <s v="S"/>
    <s v=""/>
    <s v=""/>
    <s v=""/>
    <s v=""/>
    <s v="32QXB"/>
    <s v=""/>
    <x v="0"/>
    <x v="55"/>
  </r>
  <r>
    <x v="0"/>
    <n v="-100000"/>
    <n v="-100000"/>
    <x v="63"/>
    <s v="SA 1101098983: Loan refund"/>
    <d v="2016-07-27T00:00:00"/>
    <x v="0"/>
    <x v="0"/>
    <d v="2016-07-27T00:00:00"/>
    <s v="BKOECH2"/>
    <s v=""/>
    <x v="0"/>
    <s v="104INTLDEV"/>
    <s v="H"/>
    <s v=""/>
    <s v=""/>
    <s v=""/>
    <s v=""/>
    <s v="32QXB"/>
    <s v=""/>
    <x v="0"/>
    <x v="56"/>
  </r>
  <r>
    <x v="0"/>
    <n v="100000"/>
    <n v="100000"/>
    <x v="64"/>
    <s v=""/>
    <d v="2016-07-29T00:00:00"/>
    <x v="0"/>
    <x v="1"/>
    <d v="2016-07-29T00:00:00"/>
    <s v="BTCUSRP1E100"/>
    <s v=""/>
    <x v="0"/>
    <s v="104INTLDEV"/>
    <s v="S"/>
    <s v=""/>
    <s v=""/>
    <s v=""/>
    <s v=""/>
    <s v="32QXB"/>
    <s v=""/>
    <x v="0"/>
    <x v="39"/>
  </r>
  <r>
    <x v="0"/>
    <n v="-100000"/>
    <n v="-100000"/>
    <x v="64"/>
    <s v=""/>
    <d v="2016-07-29T00:00:00"/>
    <x v="0"/>
    <x v="1"/>
    <d v="2016-07-29T00:00:00"/>
    <s v="BTCUSRP1E100"/>
    <s v=""/>
    <x v="0"/>
    <s v="104INTLDEV"/>
    <s v="H"/>
    <s v=""/>
    <s v=""/>
    <s v=""/>
    <s v=""/>
    <s v="32QXB"/>
    <s v=""/>
    <x v="0"/>
    <x v="39"/>
  </r>
  <r>
    <x v="0"/>
    <n v="200000"/>
    <n v="200000"/>
    <x v="65"/>
    <s v="Lending to grant S1-32FOD-000020"/>
    <d v="2016-09-15T00:00:00"/>
    <x v="1"/>
    <x v="0"/>
    <d v="2016-09-15T00:00:00"/>
    <s v="RSEWRAJR"/>
    <s v=""/>
    <x v="0"/>
    <s v="104INTLDEV"/>
    <s v="S"/>
    <s v=""/>
    <s v=""/>
    <s v=""/>
    <s v=""/>
    <s v="32FOD"/>
    <s v=""/>
    <x v="9"/>
    <x v="57"/>
  </r>
  <r>
    <x v="0"/>
    <n v="100000"/>
    <n v="100000"/>
    <x v="66"/>
    <s v="Lending to grant S1-32FOD-000020"/>
    <d v="2016-09-15T00:00:00"/>
    <x v="1"/>
    <x v="0"/>
    <d v="2016-09-15T00:00:00"/>
    <s v="RSEWRAJR"/>
    <s v=""/>
    <x v="0"/>
    <s v="104INTLDEV"/>
    <s v="S"/>
    <s v=""/>
    <s v=""/>
    <s v=""/>
    <s v=""/>
    <s v="32FOD"/>
    <s v=""/>
    <x v="10"/>
    <x v="58"/>
  </r>
  <r>
    <x v="0"/>
    <n v="74717"/>
    <n v="74717"/>
    <x v="67"/>
    <s v="Lending to grant S1-32FOD-000020"/>
    <d v="2016-09-15T00:00:00"/>
    <x v="1"/>
    <x v="0"/>
    <d v="2016-09-15T00:00:00"/>
    <s v="RSEWRAJR"/>
    <s v=""/>
    <x v="0"/>
    <s v="104INTLDEV"/>
    <s v="S"/>
    <s v=""/>
    <s v=""/>
    <s v=""/>
    <s v=""/>
    <s v="32FOD"/>
    <s v=""/>
    <x v="11"/>
    <x v="59"/>
  </r>
  <r>
    <x v="0"/>
    <n v="40000"/>
    <n v="40000"/>
    <x v="68"/>
    <s v="Adv 40,000 to pre-finance SHERPA proj S1-32FOD-82"/>
    <d v="2016-09-15T00:00:00"/>
    <x v="1"/>
    <x v="0"/>
    <d v="2016-09-15T00:00:00"/>
    <s v="BKOECH2"/>
    <s v=""/>
    <x v="0"/>
    <s v="104INTLDEV"/>
    <s v="S"/>
    <s v=""/>
    <s v=""/>
    <s v=""/>
    <s v=""/>
    <s v="32FOD"/>
    <s v=""/>
    <x v="1"/>
    <x v="60"/>
  </r>
  <r>
    <x v="0"/>
    <n v="39609.85"/>
    <n v="39609.85"/>
    <x v="69"/>
    <s v=""/>
    <d v="2016-09-20T00:00:00"/>
    <x v="5"/>
    <x v="1"/>
    <d v="2016-09-20T00:00:00"/>
    <s v="SWAMICWE"/>
    <s v=""/>
    <x v="0"/>
    <s v="104INTLDEV"/>
    <s v="S"/>
    <s v=""/>
    <s v=""/>
    <s v=""/>
    <s v=""/>
    <s v="32QXB"/>
    <s v=""/>
    <x v="5"/>
    <x v="39"/>
  </r>
  <r>
    <x v="0"/>
    <n v="-39609.85"/>
    <n v="-39609.85"/>
    <x v="69"/>
    <s v=""/>
    <d v="2016-09-20T00:00:00"/>
    <x v="5"/>
    <x v="1"/>
    <d v="2016-09-20T00:00:00"/>
    <s v="SWAMICWE"/>
    <s v=""/>
    <x v="0"/>
    <s v="104INTLDEV"/>
    <s v="H"/>
    <s v=""/>
    <s v=""/>
    <s v=""/>
    <s v=""/>
    <s v="32QXB"/>
    <s v=""/>
    <x v="5"/>
    <x v="39"/>
  </r>
  <r>
    <x v="0"/>
    <n v="40000"/>
    <n v="40000"/>
    <x v="70"/>
    <s v="Loan recovery"/>
    <d v="2016-09-27T00:00:00"/>
    <x v="1"/>
    <x v="0"/>
    <d v="2016-09-27T00:00:00"/>
    <s v="BKOECH2"/>
    <s v=""/>
    <x v="0"/>
    <s v="104INTLDEV"/>
    <s v="S"/>
    <s v=""/>
    <s v=""/>
    <s v=""/>
    <s v=""/>
    <s v="32FOD"/>
    <s v=""/>
    <x v="1"/>
    <x v="61"/>
  </r>
  <r>
    <x v="0"/>
    <n v="-212689.5"/>
    <n v="-212689.5"/>
    <x v="13"/>
    <s v="AD/2015/0110"/>
    <d v="2016-09-01T00:00:00"/>
    <x v="0"/>
    <x v="0"/>
    <d v="2016-09-01T00:00:00"/>
    <s v="DBELLEHU"/>
    <s v=""/>
    <x v="0"/>
    <s v="104INTLDEV"/>
    <s v="H"/>
    <s v=""/>
    <s v=""/>
    <s v=""/>
    <s v=""/>
    <s v=""/>
    <s v=""/>
    <x v="0"/>
    <x v="13"/>
  </r>
  <r>
    <x v="0"/>
    <n v="212689.5"/>
    <n v="212689.5"/>
    <x v="13"/>
    <s v="Lending to RI-32QXB-000133"/>
    <d v="2016-09-01T00:00:00"/>
    <x v="0"/>
    <x v="0"/>
    <d v="2016-09-01T00:00:00"/>
    <s v="DBELLEHU"/>
    <s v=""/>
    <x v="0"/>
    <s v="104INTLDEV"/>
    <s v="S"/>
    <s v=""/>
    <s v=""/>
    <s v=""/>
    <s v=""/>
    <s v="32QXB"/>
    <s v=""/>
    <x v="0"/>
    <x v="13"/>
  </r>
  <r>
    <x v="0"/>
    <n v="-216000"/>
    <n v="-216000"/>
    <x v="13"/>
    <s v="AD/2015/0122"/>
    <d v="2016-09-01T00:00:00"/>
    <x v="0"/>
    <x v="0"/>
    <d v="2016-09-01T00:00:00"/>
    <s v="DBELLEHU"/>
    <s v=""/>
    <x v="0"/>
    <s v="104INTLDEV"/>
    <s v="H"/>
    <s v=""/>
    <s v=""/>
    <s v=""/>
    <s v=""/>
    <s v=""/>
    <s v=""/>
    <x v="0"/>
    <x v="13"/>
  </r>
  <r>
    <x v="0"/>
    <n v="216000"/>
    <n v="216000"/>
    <x v="13"/>
    <s v="Lending to S1-32QXB-000129"/>
    <d v="2016-09-01T00:00:00"/>
    <x v="0"/>
    <x v="0"/>
    <d v="2016-09-01T00:00:00"/>
    <s v="DBELLEHU"/>
    <s v=""/>
    <x v="0"/>
    <s v="104INTLDEV"/>
    <s v="S"/>
    <s v=""/>
    <s v=""/>
    <s v=""/>
    <s v=""/>
    <s v="32QXB"/>
    <s v=""/>
    <x v="0"/>
    <x v="13"/>
  </r>
  <r>
    <x v="0"/>
    <n v="-250000"/>
    <n v="-250000"/>
    <x v="13"/>
    <s v="AD/2015/0121"/>
    <d v="2016-09-01T00:00:00"/>
    <x v="0"/>
    <x v="0"/>
    <d v="2016-09-01T00:00:00"/>
    <s v="DBELLEHU"/>
    <s v=""/>
    <x v="0"/>
    <s v="104INTLDEV"/>
    <s v="H"/>
    <s v=""/>
    <s v=""/>
    <s v=""/>
    <s v=""/>
    <s v=""/>
    <s v=""/>
    <x v="0"/>
    <x v="13"/>
  </r>
  <r>
    <x v="0"/>
    <n v="678689.5"/>
    <n v="678689.5"/>
    <x v="71"/>
    <s v=""/>
    <d v="2016-10-10T00:00:00"/>
    <x v="0"/>
    <x v="1"/>
    <d v="2016-10-10T00:00:00"/>
    <s v="SWAMICWE"/>
    <s v=""/>
    <x v="0"/>
    <s v="104INTLDEV"/>
    <s v="S"/>
    <s v=""/>
    <s v=""/>
    <s v=""/>
    <s v=""/>
    <s v=""/>
    <s v=""/>
    <x v="0"/>
    <x v="62"/>
  </r>
  <r>
    <x v="0"/>
    <n v="-678689.5"/>
    <n v="-678689.5"/>
    <x v="71"/>
    <s v=""/>
    <d v="2016-10-10T00:00:00"/>
    <x v="0"/>
    <x v="1"/>
    <d v="2016-10-10T00:00:00"/>
    <s v="SWAMICWE"/>
    <s v=""/>
    <x v="0"/>
    <s v="104INTLDEV"/>
    <s v="H"/>
    <s v=""/>
    <s v=""/>
    <s v=""/>
    <s v=""/>
    <s v=""/>
    <s v=""/>
    <x v="0"/>
    <x v="62"/>
  </r>
  <r>
    <x v="0"/>
    <n v="-200000"/>
    <n v="-200000"/>
    <x v="72"/>
    <s v="Loan Recovery,AD/2016/0975"/>
    <d v="2016-10-26T00:00:00"/>
    <x v="1"/>
    <x v="0"/>
    <d v="2016-10-26T00:00:00"/>
    <s v="RSEWRAJR"/>
    <s v=""/>
    <x v="0"/>
    <s v="104INTLDEV"/>
    <s v="H"/>
    <s v=""/>
    <s v=""/>
    <s v=""/>
    <s v=""/>
    <s v="32FOD"/>
    <s v=""/>
    <x v="9"/>
    <x v="63"/>
  </r>
  <r>
    <x v="0"/>
    <n v="-74717"/>
    <n v="-74717"/>
    <x v="73"/>
    <s v="Loan Recovery,AD/2016/0977"/>
    <d v="2016-10-26T00:00:00"/>
    <x v="1"/>
    <x v="0"/>
    <d v="2016-10-26T00:00:00"/>
    <s v="RSEWRAJR"/>
    <s v=""/>
    <x v="0"/>
    <s v="104INTLDEV"/>
    <s v="H"/>
    <s v=""/>
    <s v=""/>
    <s v=""/>
    <s v=""/>
    <s v="32FOD"/>
    <s v=""/>
    <x v="11"/>
    <x v="64"/>
  </r>
  <r>
    <x v="0"/>
    <n v="-80000"/>
    <n v="-80000"/>
    <x v="74"/>
    <s v="Loan recovery: ref AD/2016/1012/1033"/>
    <d v="2016-10-31T00:00:00"/>
    <x v="1"/>
    <x v="0"/>
    <d v="2016-10-31T00:00:00"/>
    <s v="BKOECH2"/>
    <s v=""/>
    <x v="0"/>
    <s v="104INTLDEV"/>
    <s v="H"/>
    <s v=""/>
    <s v=""/>
    <s v=""/>
    <s v=""/>
    <s v="32FOD"/>
    <s v=""/>
    <x v="1"/>
    <x v="65"/>
  </r>
  <r>
    <x v="0"/>
    <n v="74717"/>
    <n v="74717"/>
    <x v="75"/>
    <s v=""/>
    <d v="2016-11-03T00:00:00"/>
    <x v="1"/>
    <x v="1"/>
    <d v="2016-11-03T00:00:00"/>
    <s v="SWAMICWE"/>
    <s v=""/>
    <x v="0"/>
    <s v="104INTLDEV"/>
    <s v="S"/>
    <s v=""/>
    <s v=""/>
    <s v=""/>
    <s v=""/>
    <s v="32FOD"/>
    <s v=""/>
    <x v="11"/>
    <x v="66"/>
  </r>
  <r>
    <x v="0"/>
    <n v="200000"/>
    <n v="200000"/>
    <x v="75"/>
    <s v=""/>
    <d v="2016-11-03T00:00:00"/>
    <x v="1"/>
    <x v="1"/>
    <d v="2016-11-03T00:00:00"/>
    <s v="SWAMICWE"/>
    <s v=""/>
    <x v="0"/>
    <s v="104INTLDEV"/>
    <s v="S"/>
    <s v=""/>
    <s v=""/>
    <s v=""/>
    <s v=""/>
    <s v="32FOD"/>
    <s v=""/>
    <x v="9"/>
    <x v="66"/>
  </r>
  <r>
    <x v="0"/>
    <n v="-74717"/>
    <n v="-74717"/>
    <x v="75"/>
    <s v=""/>
    <d v="2016-11-03T00:00:00"/>
    <x v="1"/>
    <x v="1"/>
    <d v="2016-11-03T00:00:00"/>
    <s v="SWAMICWE"/>
    <s v=""/>
    <x v="0"/>
    <s v="104INTLDEV"/>
    <s v="H"/>
    <s v=""/>
    <s v=""/>
    <s v=""/>
    <s v=""/>
    <s v="32FOD"/>
    <s v=""/>
    <x v="11"/>
    <x v="66"/>
  </r>
  <r>
    <x v="0"/>
    <n v="-200000"/>
    <n v="-200000"/>
    <x v="75"/>
    <s v=""/>
    <d v="2016-11-03T00:00:00"/>
    <x v="1"/>
    <x v="1"/>
    <d v="2016-11-03T00:00:00"/>
    <s v="SWAMICWE"/>
    <s v=""/>
    <x v="0"/>
    <s v="104INTLDEV"/>
    <s v="H"/>
    <s v=""/>
    <s v=""/>
    <s v=""/>
    <s v=""/>
    <s v="32FOD"/>
    <s v=""/>
    <x v="9"/>
    <x v="66"/>
  </r>
  <r>
    <x v="0"/>
    <n v="-50000"/>
    <n v="-50000"/>
    <x v="76"/>
    <s v="Loan recovery: Ref to AD/2016/0976"/>
    <d v="2016-11-07T00:00:00"/>
    <x v="1"/>
    <x v="0"/>
    <d v="2016-11-08T00:00:00"/>
    <s v="BKOECH2"/>
    <s v=""/>
    <x v="0"/>
    <s v="104INTLDEV"/>
    <s v="H"/>
    <s v=""/>
    <s v=""/>
    <s v=""/>
    <s v=""/>
    <s v="32FOD"/>
    <s v=""/>
    <x v="10"/>
    <x v="67"/>
  </r>
  <r>
    <x v="0"/>
    <n v="80000"/>
    <n v="80000"/>
    <x v="77"/>
    <s v=""/>
    <d v="2016-10-31T00:00:00"/>
    <x v="1"/>
    <x v="1"/>
    <d v="2016-10-31T00:00:00"/>
    <s v="BTCUSRP1E100"/>
    <s v=""/>
    <x v="0"/>
    <s v="104INTLDEV"/>
    <s v="S"/>
    <s v=""/>
    <s v=""/>
    <s v=""/>
    <s v=""/>
    <s v="32FOD"/>
    <s v=""/>
    <x v="1"/>
    <x v="39"/>
  </r>
  <r>
    <x v="0"/>
    <n v="-80000"/>
    <n v="-80000"/>
    <x v="77"/>
    <s v=""/>
    <d v="2016-10-31T00:00:00"/>
    <x v="1"/>
    <x v="1"/>
    <d v="2016-10-31T00:00:00"/>
    <s v="BTCUSRP1E100"/>
    <s v=""/>
    <x v="0"/>
    <s v="104INTLDEV"/>
    <s v="H"/>
    <s v=""/>
    <s v=""/>
    <s v=""/>
    <s v=""/>
    <s v="32FOD"/>
    <s v=""/>
    <x v="1"/>
    <x v="39"/>
  </r>
  <r>
    <x v="0"/>
    <n v="-50000"/>
    <n v="-50000"/>
    <x v="78"/>
    <s v="BP 1111000157 Loan recovery S1-000020 to R1-000087"/>
    <d v="2016-11-16T00:00:00"/>
    <x v="1"/>
    <x v="0"/>
    <d v="2016-11-16T00:00:00"/>
    <s v="BKOECH2"/>
    <s v=""/>
    <x v="0"/>
    <s v="104INTLDEV"/>
    <s v="H"/>
    <s v=""/>
    <s v=""/>
    <s v=""/>
    <s v=""/>
    <s v="32FOD"/>
    <s v=""/>
    <x v="10"/>
    <x v="68"/>
  </r>
  <r>
    <x v="0"/>
    <n v="100000"/>
    <n v="100000"/>
    <x v="79"/>
    <s v=""/>
    <d v="2016-12-07T00:00:00"/>
    <x v="1"/>
    <x v="1"/>
    <d v="2016-12-07T00:00:00"/>
    <s v="DBELLEHU"/>
    <s v=""/>
    <x v="0"/>
    <s v="104INTLDEV"/>
    <s v="S"/>
    <s v=""/>
    <s v=""/>
    <s v=""/>
    <s v=""/>
    <s v="32FOD"/>
    <s v=""/>
    <x v="10"/>
    <x v="58"/>
  </r>
  <r>
    <x v="0"/>
    <n v="-100000"/>
    <n v="-100000"/>
    <x v="79"/>
    <s v=""/>
    <d v="2016-12-07T00:00:00"/>
    <x v="1"/>
    <x v="1"/>
    <d v="2016-12-07T00:00:00"/>
    <s v="DBELLEHU"/>
    <s v=""/>
    <x v="0"/>
    <s v="104INTLDEV"/>
    <s v="H"/>
    <s v=""/>
    <s v=""/>
    <s v=""/>
    <s v=""/>
    <s v="32FOD"/>
    <s v=""/>
    <x v="10"/>
    <x v="58"/>
  </r>
  <r>
    <x v="0"/>
    <n v="-250000"/>
    <n v="-250000"/>
    <x v="80"/>
    <s v="Reverse loans issued via SA 1100500683"/>
    <d v="2016-12-20T00:00:00"/>
    <x v="0"/>
    <x v="0"/>
    <d v="2016-12-20T00:00:00"/>
    <s v="DBELLEHU"/>
    <s v=""/>
    <x v="0"/>
    <s v="104INTLDEV"/>
    <s v="H"/>
    <s v=""/>
    <s v=""/>
    <s v=""/>
    <s v=""/>
    <s v="32QXB"/>
    <s v=""/>
    <x v="0"/>
    <x v="69"/>
  </r>
  <r>
    <x v="0"/>
    <n v="-132000"/>
    <n v="-132000"/>
    <x v="80"/>
    <s v="Reverse loans issued via SA 1100928323"/>
    <d v="2016-12-20T00:00:00"/>
    <x v="0"/>
    <x v="0"/>
    <d v="2016-12-20T00:00:00"/>
    <s v="DBELLEHU"/>
    <s v=""/>
    <x v="0"/>
    <s v="104INTLDEV"/>
    <s v="H"/>
    <s v=""/>
    <s v=""/>
    <s v=""/>
    <s v=""/>
    <s v="32QXB"/>
    <s v=""/>
    <x v="0"/>
    <x v="69"/>
  </r>
  <r>
    <x v="0"/>
    <n v="250000"/>
    <n v="250000"/>
    <x v="81"/>
    <s v=""/>
    <d v="2016-12-20T00:00:00"/>
    <x v="0"/>
    <x v="1"/>
    <d v="2016-12-20T00:00:00"/>
    <s v="BTCUSRP1E100"/>
    <s v=""/>
    <x v="0"/>
    <s v="104INTLDEV"/>
    <s v="S"/>
    <s v=""/>
    <s v=""/>
    <s v=""/>
    <s v=""/>
    <s v="32QXB"/>
    <s v=""/>
    <x v="0"/>
    <x v="39"/>
  </r>
  <r>
    <x v="0"/>
    <n v="-250000"/>
    <n v="-250000"/>
    <x v="81"/>
    <s v=""/>
    <d v="2016-12-20T00:00:00"/>
    <x v="0"/>
    <x v="1"/>
    <d v="2016-12-20T00:00:00"/>
    <s v="BTCUSRP1E100"/>
    <s v=""/>
    <x v="0"/>
    <s v="104INTLDEV"/>
    <s v="H"/>
    <s v=""/>
    <s v=""/>
    <s v=""/>
    <s v=""/>
    <s v="32QXB"/>
    <s v=""/>
    <x v="0"/>
    <x v="39"/>
  </r>
  <r>
    <x v="0"/>
    <n v="132000"/>
    <n v="132000"/>
    <x v="82"/>
    <s v=""/>
    <d v="2016-12-20T00:00:00"/>
    <x v="0"/>
    <x v="1"/>
    <d v="2016-12-20T00:00:00"/>
    <s v="BTCUSRP1E100"/>
    <s v=""/>
    <x v="0"/>
    <s v="104INTLDEV"/>
    <s v="S"/>
    <s v=""/>
    <s v=""/>
    <s v=""/>
    <s v=""/>
    <s v="32QXB"/>
    <s v=""/>
    <x v="0"/>
    <x v="39"/>
  </r>
  <r>
    <x v="0"/>
    <n v="-132000"/>
    <n v="-132000"/>
    <x v="82"/>
    <s v=""/>
    <d v="2016-12-20T00:00:00"/>
    <x v="0"/>
    <x v="1"/>
    <d v="2016-12-20T00:00:00"/>
    <s v="BTCUSRP1E100"/>
    <s v=""/>
    <x v="0"/>
    <s v="104INTLDEV"/>
    <s v="H"/>
    <s v=""/>
    <s v=""/>
    <s v=""/>
    <s v=""/>
    <s v="32QXB"/>
    <s v=""/>
    <x v="0"/>
    <x v="39"/>
  </r>
  <r>
    <x v="0"/>
    <n v="-216000"/>
    <n v="-216000"/>
    <x v="83"/>
    <s v="Loan recovery issued via SA 1100436215"/>
    <d v="2016-12-30T00:00:00"/>
    <x v="0"/>
    <x v="0"/>
    <d v="2016-12-30T00:00:00"/>
    <s v="RSEWRAJR"/>
    <s v=""/>
    <x v="0"/>
    <s v="104INTLDEV"/>
    <s v="H"/>
    <s v=""/>
    <s v=""/>
    <s v=""/>
    <s v=""/>
    <s v="32QXB"/>
    <s v=""/>
    <x v="0"/>
    <x v="70"/>
  </r>
  <r>
    <x v="0"/>
    <n v="-118800"/>
    <n v="-118800"/>
    <x v="84"/>
    <s v="Loan recovery - S1-32FWS-000012"/>
    <d v="2016-12-31T00:00:00"/>
    <x v="2"/>
    <x v="0"/>
    <d v="2016-12-31T00:00:00"/>
    <s v="RSEWRAJR"/>
    <s v=""/>
    <x v="1"/>
    <s v="104INTLDEV"/>
    <s v="H"/>
    <s v=""/>
    <s v=""/>
    <s v=""/>
    <s v=""/>
    <s v="32FWS"/>
    <s v=""/>
    <x v="2"/>
    <x v="71"/>
  </r>
  <r>
    <x v="0"/>
    <n v="216000"/>
    <n v="216000"/>
    <x v="85"/>
    <s v=""/>
    <d v="2016-12-30T00:00:00"/>
    <x v="0"/>
    <x v="1"/>
    <d v="2016-12-30T00:00:00"/>
    <s v="BTCUSRP1E100"/>
    <s v=""/>
    <x v="0"/>
    <s v="104INTLDEV"/>
    <s v="S"/>
    <s v=""/>
    <s v=""/>
    <s v=""/>
    <s v=""/>
    <s v="32QXB"/>
    <s v=""/>
    <x v="0"/>
    <x v="39"/>
  </r>
  <r>
    <x v="0"/>
    <n v="-216000"/>
    <n v="-216000"/>
    <x v="85"/>
    <s v=""/>
    <d v="2016-12-30T00:00:00"/>
    <x v="0"/>
    <x v="1"/>
    <d v="2016-12-30T00:00:00"/>
    <s v="BTCUSRP1E100"/>
    <s v=""/>
    <x v="0"/>
    <s v="104INTLDEV"/>
    <s v="H"/>
    <s v=""/>
    <s v=""/>
    <s v=""/>
    <s v=""/>
    <s v="32QXB"/>
    <s v=""/>
    <x v="0"/>
    <x v="39"/>
  </r>
  <r>
    <x v="0"/>
    <n v="-200000"/>
    <n v="-200000"/>
    <x v="86"/>
    <s v="Loan recovery from S1-000289 to earmarked"/>
    <d v="2016-12-31T00:00:00"/>
    <x v="0"/>
    <x v="0"/>
    <d v="2016-12-31T00:00:00"/>
    <s v="RSEWRAJR"/>
    <s v=""/>
    <x v="0"/>
    <s v="104INTLDEV"/>
    <s v="H"/>
    <s v=""/>
    <s v=""/>
    <s v=""/>
    <s v=""/>
    <s v="32QXB"/>
    <s v=""/>
    <x v="0"/>
    <x v="72"/>
  </r>
  <r>
    <x v="0"/>
    <n v="200000"/>
    <n v="200000"/>
    <x v="87"/>
    <s v=""/>
    <d v="2016-12-31T00:00:00"/>
    <x v="0"/>
    <x v="1"/>
    <d v="2016-12-31T00:00:00"/>
    <s v="BTCUSRP1E100"/>
    <s v=""/>
    <x v="0"/>
    <s v="104INTLDEV"/>
    <s v="S"/>
    <s v=""/>
    <s v=""/>
    <s v=""/>
    <s v=""/>
    <s v="32QXB"/>
    <s v=""/>
    <x v="0"/>
    <x v="39"/>
  </r>
  <r>
    <x v="0"/>
    <n v="-200000"/>
    <n v="-200000"/>
    <x v="87"/>
    <s v=""/>
    <d v="2016-12-31T00:00:00"/>
    <x v="0"/>
    <x v="1"/>
    <d v="2016-12-31T00:00:00"/>
    <s v="BTCUSRP1E100"/>
    <s v=""/>
    <x v="0"/>
    <s v="104INTLDEV"/>
    <s v="H"/>
    <s v=""/>
    <s v=""/>
    <s v=""/>
    <s v=""/>
    <s v="32QXB"/>
    <s v=""/>
    <x v="0"/>
    <x v="39"/>
  </r>
  <r>
    <x v="0"/>
    <n v="-52598"/>
    <n v="-52598"/>
    <x v="88"/>
    <s v="Loan recovery - M1-32QXB-000124"/>
    <d v="2016-12-31T00:00:00"/>
    <x v="0"/>
    <x v="0"/>
    <d v="2016-12-31T00:00:00"/>
    <s v="BKOECH2"/>
    <s v=""/>
    <x v="1"/>
    <s v="104INTLDEV"/>
    <s v="H"/>
    <s v=""/>
    <s v=""/>
    <s v=""/>
    <s v=""/>
    <s v="32QXB"/>
    <s v=""/>
    <x v="0"/>
    <x v="73"/>
  </r>
  <r>
    <x v="0"/>
    <n v="52598"/>
    <n v="52598"/>
    <x v="89"/>
    <s v=""/>
    <d v="2016-12-31T00:00:00"/>
    <x v="0"/>
    <x v="1"/>
    <d v="2016-12-31T00:00:00"/>
    <s v="BTCUSRP1E100"/>
    <s v=""/>
    <x v="0"/>
    <s v="104INTLDEV"/>
    <s v="S"/>
    <s v=""/>
    <s v=""/>
    <s v=""/>
    <s v=""/>
    <s v="32QXB"/>
    <s v=""/>
    <x v="0"/>
    <x v="39"/>
  </r>
  <r>
    <x v="0"/>
    <n v="-52598"/>
    <n v="-52598"/>
    <x v="89"/>
    <s v=""/>
    <d v="2016-12-31T00:00:00"/>
    <x v="0"/>
    <x v="1"/>
    <d v="2016-12-31T00:00:00"/>
    <s v="BTCUSRP1E100"/>
    <s v=""/>
    <x v="0"/>
    <s v="104INTLDEV"/>
    <s v="H"/>
    <s v=""/>
    <s v=""/>
    <s v=""/>
    <s v=""/>
    <s v="32QXB"/>
    <s v=""/>
    <x v="0"/>
    <x v="39"/>
  </r>
  <r>
    <x v="0"/>
    <n v="-212689.5"/>
    <n v="-212689.5"/>
    <x v="90"/>
    <s v="BP 1300001522 Loan recovery ref 1100430309"/>
    <d v="2016-12-31T00:00:00"/>
    <x v="0"/>
    <x v="0"/>
    <d v="2016-12-31T00:00:00"/>
    <s v="RSEWRAJR"/>
    <s v=""/>
    <x v="0"/>
    <s v="104INTLDEV"/>
    <s v="H"/>
    <s v=""/>
    <s v=""/>
    <s v=""/>
    <s v=""/>
    <s v="32QXB"/>
    <s v=""/>
    <x v="0"/>
    <x v="74"/>
  </r>
  <r>
    <x v="0"/>
    <n v="212689.5"/>
    <n v="212689.5"/>
    <x v="91"/>
    <s v=""/>
    <d v="2016-12-31T00:00:00"/>
    <x v="0"/>
    <x v="1"/>
    <d v="2016-12-31T00:00:00"/>
    <s v="BTCUSRP1E100"/>
    <s v=""/>
    <x v="0"/>
    <s v="104INTLDEV"/>
    <s v="S"/>
    <s v=""/>
    <s v=""/>
    <s v=""/>
    <s v=""/>
    <s v="32QXB"/>
    <s v=""/>
    <x v="0"/>
    <x v="39"/>
  </r>
  <r>
    <x v="0"/>
    <n v="-212689.5"/>
    <n v="-212689.5"/>
    <x v="91"/>
    <s v=""/>
    <d v="2016-12-31T00:00:00"/>
    <x v="0"/>
    <x v="1"/>
    <d v="2016-12-31T00:00:00"/>
    <s v="BTCUSRP1E100"/>
    <s v=""/>
    <x v="0"/>
    <s v="104INTLDEV"/>
    <s v="H"/>
    <s v=""/>
    <s v=""/>
    <s v=""/>
    <s v=""/>
    <s v="32QXB"/>
    <s v=""/>
    <x v="0"/>
    <x v="39"/>
  </r>
  <r>
    <x v="0"/>
    <n v="118800"/>
    <n v="118800"/>
    <x v="92"/>
    <s v=""/>
    <d v="2017-04-03T00:00:00"/>
    <x v="2"/>
    <x v="1"/>
    <d v="2017-04-03T00:00:00"/>
    <s v="SWAMICWE"/>
    <s v=""/>
    <x v="0"/>
    <s v="104INTLDEV"/>
    <s v="S"/>
    <s v=""/>
    <s v=""/>
    <s v=""/>
    <s v=""/>
    <s v="32FWS"/>
    <s v=""/>
    <x v="2"/>
    <x v="75"/>
  </r>
  <r>
    <x v="0"/>
    <n v="-118800"/>
    <n v="-118800"/>
    <x v="92"/>
    <s v=""/>
    <d v="2017-04-03T00:00:00"/>
    <x v="2"/>
    <x v="1"/>
    <d v="2017-04-03T00:00:00"/>
    <s v="SWAMICWE"/>
    <s v=""/>
    <x v="0"/>
    <s v="104INTLDEV"/>
    <s v="H"/>
    <s v=""/>
    <s v=""/>
    <s v=""/>
    <s v=""/>
    <s v="32FWS"/>
    <s v=""/>
    <x v="2"/>
    <x v="75"/>
  </r>
  <r>
    <x v="1"/>
    <n v="-191742"/>
    <n v="-191742"/>
    <x v="0"/>
    <s v="Borrowing for assess. &amp; training local contractors"/>
    <d v="2016-03-29T00:00:00"/>
    <x v="0"/>
    <x v="0"/>
    <d v="2016-03-29T00:00:00"/>
    <s v="RSEWRAJR"/>
    <s v=""/>
    <x v="0"/>
    <s v="104INTLDEV"/>
    <s v="H"/>
    <s v=""/>
    <s v=""/>
    <s v=""/>
    <s v=""/>
    <s v="32QXB"/>
    <s v=""/>
    <x v="12"/>
    <x v="0"/>
  </r>
  <r>
    <x v="1"/>
    <n v="-350000"/>
    <n v="-350000"/>
    <x v="1"/>
    <s v="Advance to prefinance proj. D410 in Myanmar Office"/>
    <d v="2016-05-12T00:00:00"/>
    <x v="0"/>
    <x v="0"/>
    <d v="2016-05-12T00:00:00"/>
    <s v="RSEWRAJR"/>
    <s v=""/>
    <x v="0"/>
    <s v="104INTLDEV"/>
    <s v="H"/>
    <s v=""/>
    <s v=""/>
    <s v=""/>
    <s v=""/>
    <s v="32QXB"/>
    <s v=""/>
    <x v="13"/>
    <x v="1"/>
  </r>
  <r>
    <x v="1"/>
    <n v="-273132.65999999997"/>
    <n v="-273132.65999999997"/>
    <x v="2"/>
    <s v="Borrowing from R1-32QXB-000001 to R1-32QXB-000078"/>
    <d v="2016-06-29T00:00:00"/>
    <x v="0"/>
    <x v="0"/>
    <d v="2016-06-29T00:00:00"/>
    <s v="RSEWRAJR"/>
    <s v=""/>
    <x v="0"/>
    <s v="104INTLDEV"/>
    <s v="H"/>
    <s v=""/>
    <s v=""/>
    <s v=""/>
    <s v=""/>
    <s v="32QXB"/>
    <s v=""/>
    <x v="14"/>
    <x v="2"/>
  </r>
  <r>
    <x v="1"/>
    <n v="-90000"/>
    <n v="-90000"/>
    <x v="3"/>
    <s v="Borrowing to SI-000076 from unearmarked proj 9560"/>
    <d v="2016-06-30T00:00:00"/>
    <x v="1"/>
    <x v="0"/>
    <d v="2016-06-30T00:00:00"/>
    <s v="BKOECH2"/>
    <s v=""/>
    <x v="0"/>
    <s v="104INTLDEV"/>
    <s v="H"/>
    <s v=""/>
    <s v=""/>
    <s v=""/>
    <s v=""/>
    <s v="32FOD"/>
    <s v=""/>
    <x v="15"/>
    <x v="3"/>
  </r>
  <r>
    <x v="1"/>
    <n v="-273132.65999999997"/>
    <n v="-273132.65999999997"/>
    <x v="4"/>
    <s v="Borrowing from R1-32QXB-000001"/>
    <d v="2016-08-08T00:00:00"/>
    <x v="0"/>
    <x v="0"/>
    <d v="2016-08-08T00:00:00"/>
    <s v="RSEWRAJR"/>
    <s v=""/>
    <x v="0"/>
    <s v="104INTLDEV"/>
    <s v="H"/>
    <s v=""/>
    <s v=""/>
    <s v=""/>
    <s v=""/>
    <s v="32QXB"/>
    <s v=""/>
    <x v="14"/>
    <x v="4"/>
  </r>
  <r>
    <x v="1"/>
    <n v="-30344"/>
    <n v="-30344"/>
    <x v="5"/>
    <s v="Borrowing from R1-32QXB-000001"/>
    <d v="2016-08-08T00:00:00"/>
    <x v="0"/>
    <x v="0"/>
    <d v="2016-08-08T00:00:00"/>
    <s v="RSEWRAJR"/>
    <s v=""/>
    <x v="0"/>
    <s v="104INTLDEV"/>
    <s v="H"/>
    <s v=""/>
    <s v=""/>
    <s v=""/>
    <s v=""/>
    <s v="32QXB"/>
    <s v=""/>
    <x v="16"/>
    <x v="5"/>
  </r>
  <r>
    <x v="1"/>
    <n v="-4000"/>
    <n v="-4000"/>
    <x v="6"/>
    <s v="Borrowing from R1-32FOD-000001"/>
    <d v="2016-08-08T00:00:00"/>
    <x v="1"/>
    <x v="0"/>
    <d v="2016-08-08T00:00:00"/>
    <s v="RSEWRAJR"/>
    <s v=""/>
    <x v="0"/>
    <s v="104INTLDEV"/>
    <s v="H"/>
    <s v=""/>
    <s v=""/>
    <s v=""/>
    <s v=""/>
    <s v="32FOD"/>
    <s v=""/>
    <x v="17"/>
    <x v="6"/>
  </r>
  <r>
    <x v="1"/>
    <n v="-172953"/>
    <n v="-172953"/>
    <x v="7"/>
    <s v="Loan from unearmarked Projects for lending"/>
    <d v="2016-08-23T00:00:00"/>
    <x v="0"/>
    <x v="0"/>
    <d v="2016-08-23T00:00:00"/>
    <s v="RSEWRAJR"/>
    <s v=""/>
    <x v="2"/>
    <s v="104INTLDEV"/>
    <s v="H"/>
    <s v=""/>
    <s v=""/>
    <s v=""/>
    <s v=""/>
    <s v="32QXB"/>
    <s v=""/>
    <x v="18"/>
    <x v="7"/>
  </r>
  <r>
    <x v="1"/>
    <n v="-172953"/>
    <n v="-172953"/>
    <x v="8"/>
    <s v="Borrowing from R1-32QXB-000001"/>
    <d v="2016-08-31T00:00:00"/>
    <x v="0"/>
    <x v="0"/>
    <d v="2016-08-31T00:00:00"/>
    <s v="RSEWRAJR"/>
    <s v=""/>
    <x v="0"/>
    <s v="104INTLDEV"/>
    <s v="H"/>
    <s v=""/>
    <s v=""/>
    <s v=""/>
    <s v=""/>
    <s v="32QXB"/>
    <s v=""/>
    <x v="19"/>
    <x v="8"/>
  </r>
  <r>
    <x v="1"/>
    <n v="-27047"/>
    <n v="-27047"/>
    <x v="9"/>
    <s v="Lending to R1-32QXB-000100"/>
    <d v="2016-09-07T00:00:00"/>
    <x v="0"/>
    <x v="0"/>
    <d v="2016-09-07T00:00:00"/>
    <s v="BKOECH2"/>
    <s v=""/>
    <x v="0"/>
    <s v="104INTLDEV"/>
    <s v="H"/>
    <s v=""/>
    <s v=""/>
    <s v=""/>
    <s v=""/>
    <s v="32QXB"/>
    <s v=""/>
    <x v="18"/>
    <x v="9"/>
  </r>
  <r>
    <x v="1"/>
    <n v="-6000"/>
    <n v="-6000"/>
    <x v="10"/>
    <s v="Borrowing from R1-32FOD-000001"/>
    <d v="2016-09-07T00:00:00"/>
    <x v="1"/>
    <x v="0"/>
    <d v="2016-09-07T00:00:00"/>
    <s v="BKOECH2"/>
    <s v=""/>
    <x v="0"/>
    <s v="104INTLDEV"/>
    <s v="H"/>
    <s v=""/>
    <s v=""/>
    <s v=""/>
    <s v=""/>
    <s v="32FOD"/>
    <s v=""/>
    <x v="17"/>
    <x v="10"/>
  </r>
  <r>
    <x v="1"/>
    <n v="-148323"/>
    <n v="-148323"/>
    <x v="11"/>
    <s v="Borrowing from R1-32QXB-000001"/>
    <d v="2016-09-22T00:00:00"/>
    <x v="0"/>
    <x v="0"/>
    <d v="2016-09-22T00:00:00"/>
    <s v="RSEWRAJR"/>
    <s v=""/>
    <x v="0"/>
    <s v="104INTLDEV"/>
    <s v="H"/>
    <s v=""/>
    <s v=""/>
    <s v=""/>
    <s v=""/>
    <s v="32QXB"/>
    <s v=""/>
    <x v="20"/>
    <x v="11"/>
  </r>
  <r>
    <x v="1"/>
    <n v="-10000"/>
    <n v="-10000"/>
    <x v="12"/>
    <s v="Borrowing from R1-32FOD-000001"/>
    <d v="2016-09-27T00:00:00"/>
    <x v="1"/>
    <x v="0"/>
    <d v="2016-09-27T00:00:00"/>
    <s v="BKOECH2"/>
    <s v=""/>
    <x v="0"/>
    <s v="104INTLDEV"/>
    <s v="H"/>
    <s v=""/>
    <s v=""/>
    <s v=""/>
    <s v=""/>
    <s v="32FOD"/>
    <s v=""/>
    <x v="17"/>
    <x v="12"/>
  </r>
  <r>
    <x v="1"/>
    <n v="-250000"/>
    <n v="-250000"/>
    <x v="13"/>
    <s v="Borrowing from R1-32QXB-000001"/>
    <d v="2016-09-01T00:00:00"/>
    <x v="0"/>
    <x v="0"/>
    <d v="2016-09-01T00:00:00"/>
    <s v="DBELLEHU"/>
    <s v=""/>
    <x v="0"/>
    <s v="104INTLDEV"/>
    <s v="H"/>
    <s v=""/>
    <s v=""/>
    <s v=""/>
    <s v=""/>
    <s v="32QXB"/>
    <s v=""/>
    <x v="21"/>
    <x v="13"/>
  </r>
  <r>
    <x v="1"/>
    <n v="-34000"/>
    <n v="-34000"/>
    <x v="14"/>
    <s v="Borrowing from R1-32FOD-000001"/>
    <d v="2016-11-01T00:00:00"/>
    <x v="1"/>
    <x v="0"/>
    <d v="2016-11-01T00:00:00"/>
    <s v="BKOECH2"/>
    <s v=""/>
    <x v="0"/>
    <s v="104INTLDEV"/>
    <s v="H"/>
    <s v=""/>
    <s v=""/>
    <s v=""/>
    <s v=""/>
    <s v="32FOD"/>
    <s v=""/>
    <x v="22"/>
    <x v="14"/>
  </r>
  <r>
    <x v="1"/>
    <n v="-374717"/>
    <n v="-374717"/>
    <x v="15"/>
    <s v="BP13000000100 Move cash to S1-000020 frm R1-000001"/>
    <d v="2016-11-16T00:00:00"/>
    <x v="1"/>
    <x v="0"/>
    <d v="2016-11-16T00:00:00"/>
    <s v="RSEWRAJR"/>
    <s v=""/>
    <x v="0"/>
    <s v="104INTLDEV"/>
    <s v="H"/>
    <s v=""/>
    <s v=""/>
    <s v=""/>
    <s v=""/>
    <s v="32QXB"/>
    <s v=""/>
    <x v="23"/>
    <x v="15"/>
  </r>
  <r>
    <x v="1"/>
    <n v="-150000"/>
    <n v="-150000"/>
    <x v="16"/>
    <s v="BP1500001460 loan frm R1-00001 to R1-000182"/>
    <d v="2016-11-22T00:00:00"/>
    <x v="0"/>
    <x v="0"/>
    <d v="2016-11-22T00:00:00"/>
    <s v="RSEWRAJR"/>
    <s v=""/>
    <x v="0"/>
    <s v="104INTLDEV"/>
    <s v="H"/>
    <s v=""/>
    <s v=""/>
    <s v=""/>
    <s v=""/>
    <s v="32QXB"/>
    <s v=""/>
    <x v="24"/>
    <x v="16"/>
  </r>
  <r>
    <x v="1"/>
    <n v="-8715.2000000000007"/>
    <n v="-8715.2000000000007"/>
    <x v="17"/>
    <s v="BP 1400000030 Borrowing frm R1-000073 to R1-000001"/>
    <d v="2016-11-29T00:00:00"/>
    <x v="1"/>
    <x v="0"/>
    <d v="2016-11-29T00:00:00"/>
    <s v="BKOECH2"/>
    <s v=""/>
    <x v="0"/>
    <s v="104INTLDEV"/>
    <s v="H"/>
    <s v=""/>
    <s v=""/>
    <s v=""/>
    <s v=""/>
    <s v="32FOD"/>
    <s v=""/>
    <x v="22"/>
    <x v="17"/>
  </r>
  <r>
    <x v="1"/>
    <n v="86477"/>
    <n v="86477"/>
    <x v="18"/>
    <s v="Loan recovery fro R1-000138 to unearmarked"/>
    <d v="2016-12-31T00:00:00"/>
    <x v="0"/>
    <x v="0"/>
    <d v="2016-12-31T00:00:00"/>
    <s v="BKOECH2"/>
    <s v=""/>
    <x v="0"/>
    <s v="104INTLDEV"/>
    <s v="S"/>
    <s v=""/>
    <s v=""/>
    <s v=""/>
    <s v=""/>
    <s v="32QXB"/>
    <s v=""/>
    <x v="19"/>
    <x v="18"/>
  </r>
  <r>
    <x v="1"/>
    <n v="150000"/>
    <n v="150000"/>
    <x v="19"/>
    <s v="60% loan recovery Ref AD/2015/0121"/>
    <d v="2016-12-29T00:00:00"/>
    <x v="0"/>
    <x v="0"/>
    <d v="2016-12-29T00:00:00"/>
    <s v="RSEWRAJR"/>
    <s v=""/>
    <x v="0"/>
    <s v="104INTLDEV"/>
    <s v="S"/>
    <s v=""/>
    <s v=""/>
    <s v=""/>
    <s v=""/>
    <s v="32QXB"/>
    <s v=""/>
    <x v="21"/>
    <x v="19"/>
  </r>
  <r>
    <x v="1"/>
    <n v="-60000"/>
    <n v="-60000"/>
    <x v="20"/>
    <s v="Borrowing from R1-32QXB-000001 to 32FOD-000050"/>
    <d v="2017-01-16T00:00:00"/>
    <x v="1"/>
    <x v="0"/>
    <d v="2017-01-16T00:00:00"/>
    <s v="BKOECH2"/>
    <s v=""/>
    <x v="0"/>
    <s v="104INTLDEV"/>
    <s v="H"/>
    <s v=""/>
    <s v=""/>
    <s v=""/>
    <s v=""/>
    <s v="32QXB"/>
    <s v=""/>
    <x v="25"/>
    <x v="20"/>
  </r>
  <r>
    <x v="1"/>
    <n v="-75000"/>
    <n v="-75000"/>
    <x v="21"/>
    <s v="Loan request from R1-000001 to S1-000356"/>
    <d v="2017-01-24T00:00:00"/>
    <x v="0"/>
    <x v="0"/>
    <d v="2017-01-24T00:00:00"/>
    <s v="BKOECH2"/>
    <s v=""/>
    <x v="0"/>
    <s v="104INTLDEV"/>
    <s v="H"/>
    <s v=""/>
    <s v=""/>
    <s v=""/>
    <s v=""/>
    <s v="32QXB"/>
    <s v=""/>
    <x v="26"/>
    <x v="21"/>
  </r>
  <r>
    <x v="1"/>
    <n v="-46150"/>
    <n v="-46150"/>
    <x v="22"/>
    <s v="Borrowing from R1-32FWS-000001"/>
    <d v="2017-01-27T00:00:00"/>
    <x v="2"/>
    <x v="0"/>
    <d v="2017-01-27T00:00:00"/>
    <s v="BKOECH2"/>
    <s v=""/>
    <x v="0"/>
    <s v="104INTLDEV"/>
    <s v="H"/>
    <s v=""/>
    <s v=""/>
    <s v=""/>
    <s v=""/>
    <s v="32FWS"/>
    <s v=""/>
    <x v="27"/>
    <x v="22"/>
  </r>
  <r>
    <x v="1"/>
    <n v="-1275000"/>
    <n v="-1275000"/>
    <x v="23"/>
    <s v=""/>
    <d v="2017-02-08T00:00:00"/>
    <x v="0"/>
    <x v="0"/>
    <d v="2017-02-08T00:00:00"/>
    <s v="RSEWRAJR"/>
    <s v=""/>
    <x v="0"/>
    <s v="104INTLDEV"/>
    <s v="H"/>
    <s v=""/>
    <s v=""/>
    <s v=""/>
    <s v=""/>
    <s v="32QXB"/>
    <s v=""/>
    <x v="28"/>
    <x v="23"/>
  </r>
  <r>
    <x v="1"/>
    <n v="-84835.63"/>
    <n v="-84835.63"/>
    <x v="24"/>
    <s v="Borrowing from R1-32QXB-000001"/>
    <d v="2017-03-08T00:00:00"/>
    <x v="1"/>
    <x v="0"/>
    <d v="2017-03-08T00:00:00"/>
    <s v="BKOECH2"/>
    <s v=""/>
    <x v="0"/>
    <s v="104INTLDEV"/>
    <s v="H"/>
    <s v=""/>
    <s v=""/>
    <s v=""/>
    <s v=""/>
    <s v="32QXB"/>
    <s v=""/>
    <x v="29"/>
    <x v="24"/>
  </r>
  <r>
    <x v="1"/>
    <n v="-214000"/>
    <n v="-214000"/>
    <x v="25"/>
    <s v="BP 1300003679 Loan rqst fm HSO ROAP for Mar to Nov"/>
    <d v="2017-03-20T00:00:00"/>
    <x v="0"/>
    <x v="0"/>
    <d v="2017-03-20T00:00:00"/>
    <s v="RSEWRAJR"/>
    <s v=""/>
    <x v="0"/>
    <s v="104INTLDEV"/>
    <s v="H"/>
    <s v=""/>
    <s v=""/>
    <s v=""/>
    <s v=""/>
    <s v="32QXB"/>
    <s v=""/>
    <x v="30"/>
    <x v="25"/>
  </r>
  <r>
    <x v="1"/>
    <n v="-114000"/>
    <n v="-114000"/>
    <x v="26"/>
    <s v="Borrowing from R1-32QXB-000001"/>
    <d v="2017-03-27T00:00:00"/>
    <x v="0"/>
    <x v="0"/>
    <d v="2017-03-27T00:00:00"/>
    <s v="RSEWRAJR"/>
    <s v=""/>
    <x v="0"/>
    <s v="105RGNLDEV"/>
    <s v="H"/>
    <s v=""/>
    <s v=""/>
    <s v=""/>
    <s v=""/>
    <s v="32QXB"/>
    <s v=""/>
    <x v="31"/>
    <x v="26"/>
  </r>
  <r>
    <x v="1"/>
    <n v="-42689.43"/>
    <n v="-42689.43"/>
    <x v="27"/>
    <s v="approved loan request for UNHABOTAT housing unit"/>
    <d v="2017-01-01T00:00:00"/>
    <x v="1"/>
    <x v="0"/>
    <d v="2017-01-01T00:00:00"/>
    <s v="BKOECH2"/>
    <s v=""/>
    <x v="0"/>
    <s v="104INTLDEV"/>
    <s v="H"/>
    <s v=""/>
    <s v=""/>
    <s v=""/>
    <s v=""/>
    <s v="32QXB"/>
    <s v=""/>
    <x v="22"/>
    <x v="27"/>
  </r>
  <r>
    <x v="1"/>
    <n v="-1538910.58"/>
    <n v="-1538910.58"/>
    <x v="28"/>
    <s v="Borrowing form  R1-32QXB-000001"/>
    <d v="2015-07-16T00:00:00"/>
    <x v="0"/>
    <x v="0"/>
    <d v="2015-07-16T00:00:00"/>
    <s v="DBELLEHU"/>
    <s v=""/>
    <x v="0"/>
    <s v="104INTLDEV"/>
    <s v="H"/>
    <s v=""/>
    <s v=""/>
    <s v=""/>
    <s v=""/>
    <s v=""/>
    <s v=""/>
    <x v="32"/>
    <x v="28"/>
  </r>
  <r>
    <x v="1"/>
    <n v="-879166.38"/>
    <n v="-879166.38"/>
    <x v="28"/>
    <s v="Borrowing form  R1-32QXB-000001"/>
    <d v="2015-07-16T00:00:00"/>
    <x v="0"/>
    <x v="0"/>
    <d v="2015-07-16T00:00:00"/>
    <s v="DBELLEHU"/>
    <s v=""/>
    <x v="0"/>
    <s v="104INTLDEV"/>
    <s v="H"/>
    <s v=""/>
    <s v=""/>
    <s v=""/>
    <s v=""/>
    <s v=""/>
    <s v=""/>
    <x v="32"/>
    <x v="28"/>
  </r>
  <r>
    <x v="1"/>
    <n v="-380328"/>
    <n v="-380328"/>
    <x v="28"/>
    <s v="Borrowing form  R1-32QXB-000001"/>
    <d v="2015-07-16T00:00:00"/>
    <x v="0"/>
    <x v="0"/>
    <d v="2015-07-16T00:00:00"/>
    <s v="DBELLEHU"/>
    <s v=""/>
    <x v="0"/>
    <s v="104INTLDEV"/>
    <s v="H"/>
    <s v=""/>
    <s v=""/>
    <s v=""/>
    <s v=""/>
    <s v=""/>
    <s v=""/>
    <x v="32"/>
    <x v="28"/>
  </r>
  <r>
    <x v="1"/>
    <n v="-100000"/>
    <n v="-100000"/>
    <x v="29"/>
    <s v="Borrowing from RI-32FNO-000001 to RI-32FNO-000002"/>
    <d v="2015-08-04T00:00:00"/>
    <x v="3"/>
    <x v="0"/>
    <d v="2015-07-31T00:00:00"/>
    <s v="DBELLEHU"/>
    <s v=""/>
    <x v="3"/>
    <s v="104INTLDEV"/>
    <s v="H"/>
    <s v=""/>
    <s v=""/>
    <s v=""/>
    <s v=""/>
    <s v=""/>
    <s v=""/>
    <x v="33"/>
    <x v="29"/>
  </r>
  <r>
    <x v="1"/>
    <n v="-100000"/>
    <n v="-100000"/>
    <x v="30"/>
    <s v="Borrowing from RI-32FNO-000001 to RI-32FNO-000006"/>
    <d v="2015-08-04T00:00:00"/>
    <x v="3"/>
    <x v="0"/>
    <d v="2015-07-31T00:00:00"/>
    <s v="DBELLEHU"/>
    <s v=""/>
    <x v="4"/>
    <s v="104INTLDEV"/>
    <s v="H"/>
    <s v=""/>
    <s v=""/>
    <s v=""/>
    <s v=""/>
    <s v=""/>
    <s v=""/>
    <x v="34"/>
    <x v="30"/>
  </r>
  <r>
    <x v="1"/>
    <n v="-212689.5"/>
    <n v="-212689.5"/>
    <x v="31"/>
    <s v="Borrowing from R1-32QXB-000001"/>
    <d v="2015-09-03T00:00:00"/>
    <x v="0"/>
    <x v="0"/>
    <d v="2015-09-03T00:00:00"/>
    <s v="JCHUNG3"/>
    <s v=""/>
    <x v="0"/>
    <s v="104INTLDEV"/>
    <s v="H"/>
    <s v=""/>
    <s v=""/>
    <s v=""/>
    <s v=""/>
    <s v=""/>
    <s v=""/>
    <x v="35"/>
    <x v="31"/>
  </r>
  <r>
    <x v="1"/>
    <n v="1538910.58"/>
    <n v="1538910.58"/>
    <x v="32"/>
    <s v="Repayment of loan by SA 1100378466"/>
    <d v="2015-09-10T00:00:00"/>
    <x v="0"/>
    <x v="0"/>
    <d v="2015-09-10T00:00:00"/>
    <s v="DBELLEHU"/>
    <s v=""/>
    <x v="0"/>
    <s v="104INTLDEV"/>
    <s v="S"/>
    <s v=""/>
    <s v=""/>
    <s v=""/>
    <s v=""/>
    <s v=""/>
    <s v=""/>
    <x v="32"/>
    <x v="32"/>
  </r>
  <r>
    <x v="1"/>
    <n v="879166.38"/>
    <n v="879166.38"/>
    <x v="32"/>
    <s v="Repayment of loan by SA 1100378466"/>
    <d v="2015-09-10T00:00:00"/>
    <x v="0"/>
    <x v="0"/>
    <d v="2015-09-10T00:00:00"/>
    <s v="DBELLEHU"/>
    <s v=""/>
    <x v="0"/>
    <s v="104INTLDEV"/>
    <s v="S"/>
    <s v=""/>
    <s v=""/>
    <s v=""/>
    <s v=""/>
    <s v=""/>
    <s v=""/>
    <x v="32"/>
    <x v="32"/>
  </r>
  <r>
    <x v="1"/>
    <n v="380328"/>
    <n v="380328"/>
    <x v="32"/>
    <s v="Repayment of loan by SA 1100378466"/>
    <d v="2015-09-10T00:00:00"/>
    <x v="0"/>
    <x v="0"/>
    <d v="2015-09-10T00:00:00"/>
    <s v="DBELLEHU"/>
    <s v=""/>
    <x v="0"/>
    <s v="104INTLDEV"/>
    <s v="S"/>
    <s v=""/>
    <s v=""/>
    <s v=""/>
    <s v=""/>
    <s v=""/>
    <s v=""/>
    <x v="32"/>
    <x v="32"/>
  </r>
  <r>
    <x v="1"/>
    <n v="-216000"/>
    <n v="-216000"/>
    <x v="33"/>
    <s v="Borrowing from R1-32QXB-000001"/>
    <d v="2015-09-10T00:00:00"/>
    <x v="0"/>
    <x v="0"/>
    <d v="2015-09-10T00:00:00"/>
    <s v="DBELLEHU"/>
    <s v=""/>
    <x v="0"/>
    <s v="104INTLDEV"/>
    <s v="H"/>
    <s v=""/>
    <s v=""/>
    <s v=""/>
    <s v=""/>
    <s v=""/>
    <s v=""/>
    <x v="13"/>
    <x v="33"/>
  </r>
  <r>
    <x v="1"/>
    <n v="-250000"/>
    <n v="-250000"/>
    <x v="34"/>
    <s v="Borrowing from R1-32QXB-000001"/>
    <d v="2015-09-10T00:00:00"/>
    <x v="0"/>
    <x v="0"/>
    <d v="2015-09-10T00:00:00"/>
    <s v="DBELLEHU"/>
    <s v=""/>
    <x v="0"/>
    <s v="104INTLDEV"/>
    <s v="H"/>
    <s v=""/>
    <s v=""/>
    <s v=""/>
    <s v=""/>
    <s v=""/>
    <s v=""/>
    <x v="21"/>
    <x v="34"/>
  </r>
  <r>
    <x v="1"/>
    <n v="100000"/>
    <n v="100000"/>
    <x v="35"/>
    <s v="Loan reversal for proj.H166 adv via SA 1100399382"/>
    <d v="2015-09-14T00:00:00"/>
    <x v="3"/>
    <x v="0"/>
    <d v="2015-09-14T00:00:00"/>
    <s v="DBELLEHU"/>
    <s v=""/>
    <x v="0"/>
    <s v="104INTLDEV"/>
    <s v="S"/>
    <s v=""/>
    <s v=""/>
    <s v=""/>
    <s v=""/>
    <s v=""/>
    <s v=""/>
    <x v="34"/>
    <x v="35"/>
  </r>
  <r>
    <x v="1"/>
    <n v="100000"/>
    <n v="100000"/>
    <x v="36"/>
    <s v="Loan reversal for proj.H146 adv via SA 1100399380"/>
    <d v="2015-09-14T00:00:00"/>
    <x v="3"/>
    <x v="0"/>
    <d v="2015-09-14T00:00:00"/>
    <s v="DBELLEHU"/>
    <s v=""/>
    <x v="0"/>
    <s v="104INTLDEV"/>
    <s v="S"/>
    <s v=""/>
    <s v=""/>
    <s v=""/>
    <s v=""/>
    <s v=""/>
    <s v=""/>
    <x v="33"/>
    <x v="36"/>
  </r>
  <r>
    <x v="1"/>
    <n v="-250000"/>
    <n v="-250000"/>
    <x v="37"/>
    <s v="Borrowing of cash from R1-32QXB-000001"/>
    <d v="2015-10-28T00:00:00"/>
    <x v="0"/>
    <x v="0"/>
    <d v="2015-10-28T00:00:00"/>
    <s v="RSEWRAJR"/>
    <s v=""/>
    <x v="0"/>
    <s v="104INTLDEV"/>
    <s v="H"/>
    <s v=""/>
    <s v=""/>
    <s v=""/>
    <s v=""/>
    <s v="32QXB"/>
    <s v=""/>
    <x v="36"/>
    <x v="37"/>
  </r>
  <r>
    <x v="1"/>
    <n v="2798404.96"/>
    <n v="2798404.96"/>
    <x v="93"/>
    <s v=""/>
    <d v="2015-11-11T00:00:00"/>
    <x v="0"/>
    <x v="1"/>
    <d v="2015-11-11T00:00:00"/>
    <s v="DBELLEHU"/>
    <s v=""/>
    <x v="0"/>
    <s v="104INTLDEV"/>
    <s v="S"/>
    <s v=""/>
    <s v=""/>
    <s v=""/>
    <s v=""/>
    <s v=""/>
    <s v=""/>
    <x v="32"/>
    <x v="38"/>
  </r>
  <r>
    <x v="1"/>
    <n v="-2798404.96"/>
    <n v="-2798404.96"/>
    <x v="93"/>
    <s v=""/>
    <d v="2015-11-11T00:00:00"/>
    <x v="0"/>
    <x v="1"/>
    <d v="2015-11-11T00:00:00"/>
    <s v="DBELLEHU"/>
    <s v=""/>
    <x v="0"/>
    <s v="104INTLDEV"/>
    <s v="H"/>
    <s v=""/>
    <s v=""/>
    <s v=""/>
    <s v=""/>
    <s v=""/>
    <s v=""/>
    <x v="32"/>
    <x v="38"/>
  </r>
  <r>
    <x v="1"/>
    <n v="100000"/>
    <n v="100000"/>
    <x v="94"/>
    <s v=""/>
    <d v="2015-11-11T00:00:00"/>
    <x v="3"/>
    <x v="1"/>
    <d v="2015-11-11T00:00:00"/>
    <s v="DBELLEHU"/>
    <s v=""/>
    <x v="0"/>
    <s v="104INTLDEV"/>
    <s v="S"/>
    <s v=""/>
    <s v=""/>
    <s v=""/>
    <s v=""/>
    <s v=""/>
    <s v=""/>
    <x v="33"/>
    <x v="38"/>
  </r>
  <r>
    <x v="1"/>
    <n v="-100000"/>
    <n v="-100000"/>
    <x v="94"/>
    <s v=""/>
    <d v="2015-11-11T00:00:00"/>
    <x v="3"/>
    <x v="1"/>
    <d v="2015-11-11T00:00:00"/>
    <s v="DBELLEHU"/>
    <s v=""/>
    <x v="0"/>
    <s v="104INTLDEV"/>
    <s v="H"/>
    <s v=""/>
    <s v=""/>
    <s v=""/>
    <s v=""/>
    <s v=""/>
    <s v=""/>
    <x v="33"/>
    <x v="38"/>
  </r>
  <r>
    <x v="1"/>
    <n v="100000"/>
    <n v="100000"/>
    <x v="95"/>
    <s v=""/>
    <d v="2015-11-11T00:00:00"/>
    <x v="3"/>
    <x v="1"/>
    <d v="2015-11-11T00:00:00"/>
    <s v="DBELLEHU"/>
    <s v=""/>
    <x v="0"/>
    <s v="104INTLDEV"/>
    <s v="S"/>
    <s v=""/>
    <s v=""/>
    <s v=""/>
    <s v=""/>
    <s v=""/>
    <s v=""/>
    <x v="34"/>
    <x v="38"/>
  </r>
  <r>
    <x v="1"/>
    <n v="-100000"/>
    <n v="-100000"/>
    <x v="95"/>
    <s v=""/>
    <d v="2015-11-11T00:00:00"/>
    <x v="3"/>
    <x v="1"/>
    <d v="2015-11-11T00:00:00"/>
    <s v="DBELLEHU"/>
    <s v=""/>
    <x v="0"/>
    <s v="104INTLDEV"/>
    <s v="H"/>
    <s v=""/>
    <s v=""/>
    <s v=""/>
    <s v=""/>
    <s v=""/>
    <s v=""/>
    <x v="34"/>
    <x v="38"/>
  </r>
  <r>
    <x v="1"/>
    <n v="-200000"/>
    <n v="-200000"/>
    <x v="44"/>
    <s v="Borrowing 32FEV-000001/9560-000003/W045"/>
    <d v="2015-12-21T00:00:00"/>
    <x v="4"/>
    <x v="0"/>
    <d v="2015-12-21T00:00:00"/>
    <s v="JMBOTHU"/>
    <s v=""/>
    <x v="0"/>
    <s v="104INTLDEV"/>
    <s v="H"/>
    <s v=""/>
    <s v=""/>
    <s v=""/>
    <s v=""/>
    <s v=""/>
    <s v=""/>
    <x v="8"/>
    <x v="40"/>
  </r>
  <r>
    <x v="1"/>
    <n v="-92.85"/>
    <n v="-92.85"/>
    <x v="45"/>
    <s v="Loan - 32FBE to 32QXB to facilitate donor refund"/>
    <d v="2015-12-30T00:00:00"/>
    <x v="0"/>
    <x v="0"/>
    <d v="2015-12-30T00:00:00"/>
    <s v="JMBOTHU"/>
    <s v=""/>
    <x v="0"/>
    <s v="104INTLDEV"/>
    <s v="H"/>
    <s v=""/>
    <s v=""/>
    <s v=""/>
    <s v=""/>
    <s v="32FBE"/>
    <s v=""/>
    <x v="37"/>
    <x v="41"/>
  </r>
  <r>
    <x v="1"/>
    <n v="-518"/>
    <n v="-518"/>
    <x v="46"/>
    <s v="Borrowing from R1-32FBE-000001"/>
    <d v="2015-12-31T00:00:00"/>
    <x v="0"/>
    <x v="0"/>
    <d v="2015-12-31T00:00:00"/>
    <s v="JMBOTHU"/>
    <s v=""/>
    <x v="0"/>
    <s v="104INTLDEV"/>
    <s v="H"/>
    <s v=""/>
    <s v=""/>
    <s v=""/>
    <s v=""/>
    <s v="32FBE"/>
    <s v=""/>
    <x v="37"/>
    <x v="42"/>
  </r>
  <r>
    <x v="1"/>
    <n v="-39517"/>
    <n v="-39517"/>
    <x v="46"/>
    <s v="Borrowing from R1-32FBE-000001"/>
    <d v="2015-12-31T00:00:00"/>
    <x v="0"/>
    <x v="0"/>
    <d v="2015-12-31T00:00:00"/>
    <s v="JMBOTHU"/>
    <s v=""/>
    <x v="0"/>
    <s v="104INTLDEV"/>
    <s v="H"/>
    <s v=""/>
    <s v=""/>
    <s v=""/>
    <s v=""/>
    <s v="32FBE"/>
    <s v=""/>
    <x v="38"/>
    <x v="42"/>
  </r>
  <r>
    <x v="1"/>
    <n v="-40000"/>
    <n v="-40000"/>
    <x v="47"/>
    <s v="Loan adj for trustfund for urgent UNOPS payment"/>
    <d v="2015-12-31T00:00:00"/>
    <x v="6"/>
    <x v="0"/>
    <d v="2015-12-31T00:00:00"/>
    <s v="BKOECH2"/>
    <s v=""/>
    <x v="0"/>
    <s v="104INTLDEV"/>
    <s v="H"/>
    <s v=""/>
    <s v=""/>
    <s v=""/>
    <s v=""/>
    <s v="32FHC"/>
    <s v=""/>
    <x v="39"/>
    <x v="43"/>
  </r>
  <r>
    <x v="1"/>
    <n v="-200000"/>
    <n v="-200000"/>
    <x v="48"/>
    <s v="Loan adj from Aus grant to UK grant"/>
    <d v="2015-12-31T00:00:00"/>
    <x v="0"/>
    <x v="0"/>
    <d v="2015-12-31T00:00:00"/>
    <s v="RSEWRAJR"/>
    <s v=""/>
    <x v="0"/>
    <s v="104INTLDEV"/>
    <s v="H"/>
    <s v=""/>
    <s v=""/>
    <s v=""/>
    <s v=""/>
    <s v="32QXB"/>
    <s v=""/>
    <x v="40"/>
    <x v="44"/>
  </r>
  <r>
    <x v="1"/>
    <n v="518"/>
    <n v="518"/>
    <x v="49"/>
    <s v="Reversal of borrowing in AD/2015/0458"/>
    <d v="2015-12-31T00:00:00"/>
    <x v="0"/>
    <x v="0"/>
    <d v="2015-12-31T00:00:00"/>
    <s v="RSEWRAJR"/>
    <s v=""/>
    <x v="0"/>
    <s v="104INTLDEV"/>
    <s v="S"/>
    <s v=""/>
    <s v=""/>
    <s v=""/>
    <s v=""/>
    <s v="32FBE"/>
    <s v=""/>
    <x v="37"/>
    <x v="45"/>
  </r>
  <r>
    <x v="1"/>
    <n v="39516.92"/>
    <n v="39516.92"/>
    <x v="49"/>
    <s v="Reversal of borrowing in AD/2015/0458"/>
    <d v="2015-12-31T00:00:00"/>
    <x v="0"/>
    <x v="0"/>
    <d v="2015-12-31T00:00:00"/>
    <s v="RSEWRAJR"/>
    <s v=""/>
    <x v="0"/>
    <s v="104INTLDEV"/>
    <s v="S"/>
    <s v=""/>
    <s v=""/>
    <s v=""/>
    <s v=""/>
    <s v="32FBE"/>
    <s v=""/>
    <x v="38"/>
    <x v="45"/>
  </r>
  <r>
    <x v="1"/>
    <n v="40000"/>
    <n v="40000"/>
    <x v="50"/>
    <s v="Reversal of borrowing in AD/2016/0236"/>
    <d v="2015-12-31T00:00:00"/>
    <x v="6"/>
    <x v="0"/>
    <d v="2015-12-31T00:00:00"/>
    <s v="RSEWRAJR"/>
    <s v=""/>
    <x v="0"/>
    <s v="104INTLDEV"/>
    <s v="S"/>
    <s v=""/>
    <s v=""/>
    <s v=""/>
    <s v=""/>
    <s v="32FHC"/>
    <s v=""/>
    <x v="39"/>
    <x v="46"/>
  </r>
  <r>
    <x v="1"/>
    <n v="39516.92"/>
    <n v="39516.92"/>
    <x v="96"/>
    <s v=""/>
    <d v="2015-12-31T00:00:00"/>
    <x v="0"/>
    <x v="1"/>
    <d v="2015-12-31T00:00:00"/>
    <s v="BKOECH2"/>
    <s v=""/>
    <x v="0"/>
    <s v="104INTLDEV"/>
    <s v="S"/>
    <s v=""/>
    <s v=""/>
    <s v=""/>
    <s v=""/>
    <s v="32FBE"/>
    <s v=""/>
    <x v="38"/>
    <x v="47"/>
  </r>
  <r>
    <x v="1"/>
    <n v="-39516.92"/>
    <n v="-39516.92"/>
    <x v="96"/>
    <s v=""/>
    <d v="2015-12-31T00:00:00"/>
    <x v="0"/>
    <x v="1"/>
    <d v="2015-12-31T00:00:00"/>
    <s v="BKOECH2"/>
    <s v=""/>
    <x v="0"/>
    <s v="104INTLDEV"/>
    <s v="H"/>
    <s v=""/>
    <s v=""/>
    <s v=""/>
    <s v=""/>
    <s v="32FBE"/>
    <s v=""/>
    <x v="38"/>
    <x v="47"/>
  </r>
  <r>
    <x v="1"/>
    <n v="40000"/>
    <n v="40000"/>
    <x v="97"/>
    <s v=""/>
    <d v="2015-12-31T00:00:00"/>
    <x v="6"/>
    <x v="1"/>
    <d v="2015-12-31T00:00:00"/>
    <s v="BKOECH2"/>
    <s v=""/>
    <x v="0"/>
    <s v="104INTLDEV"/>
    <s v="S"/>
    <s v=""/>
    <s v=""/>
    <s v=""/>
    <s v=""/>
    <s v="32FHC"/>
    <s v=""/>
    <x v="39"/>
    <x v="47"/>
  </r>
  <r>
    <x v="1"/>
    <n v="-40000"/>
    <n v="-40000"/>
    <x v="97"/>
    <s v=""/>
    <d v="2015-12-31T00:00:00"/>
    <x v="6"/>
    <x v="1"/>
    <d v="2015-12-31T00:00:00"/>
    <s v="BKOECH2"/>
    <s v=""/>
    <x v="0"/>
    <s v="104INTLDEV"/>
    <s v="H"/>
    <s v=""/>
    <s v=""/>
    <s v=""/>
    <s v=""/>
    <s v="32FHC"/>
    <s v=""/>
    <x v="39"/>
    <x v="47"/>
  </r>
  <r>
    <x v="1"/>
    <n v="200000"/>
    <n v="200000"/>
    <x v="53"/>
    <s v="Repayment of loan in SA 1100613565"/>
    <d v="2016-03-09T00:00:00"/>
    <x v="4"/>
    <x v="0"/>
    <d v="2016-03-09T00:00:00"/>
    <s v="RSEWRAJR"/>
    <s v=""/>
    <x v="0"/>
    <s v="104INTLDEV"/>
    <s v="S"/>
    <s v=""/>
    <s v=""/>
    <s v=""/>
    <s v=""/>
    <s v="32FEV"/>
    <s v=""/>
    <x v="4"/>
    <x v="48"/>
  </r>
  <r>
    <x v="1"/>
    <n v="92.85"/>
    <n v="92.85"/>
    <x v="54"/>
    <s v="Reversal of loans"/>
    <d v="2015-12-31T00:00:00"/>
    <x v="0"/>
    <x v="0"/>
    <d v="2015-12-31T00:00:00"/>
    <s v="RSEWRAJR"/>
    <s v=""/>
    <x v="0"/>
    <s v="104INTLDEV"/>
    <s v="S"/>
    <s v=""/>
    <s v=""/>
    <s v=""/>
    <s v=""/>
    <s v="32FBE"/>
    <s v=""/>
    <x v="37"/>
    <x v="49"/>
  </r>
  <r>
    <x v="1"/>
    <n v="0.08"/>
    <n v="0.08"/>
    <x v="54"/>
    <s v="Reversal of loans"/>
    <d v="2015-12-31T00:00:00"/>
    <x v="0"/>
    <x v="0"/>
    <d v="2015-12-31T00:00:00"/>
    <s v="RSEWRAJR"/>
    <s v=""/>
    <x v="0"/>
    <s v="104INTLDEV"/>
    <s v="S"/>
    <s v=""/>
    <s v=""/>
    <s v=""/>
    <s v=""/>
    <s v="32FBE"/>
    <s v=""/>
    <x v="38"/>
    <x v="49"/>
  </r>
  <r>
    <x v="1"/>
    <n v="200000"/>
    <n v="200000"/>
    <x v="98"/>
    <s v=""/>
    <d v="2016-03-31T00:00:00"/>
    <x v="4"/>
    <x v="1"/>
    <d v="2016-03-31T00:00:00"/>
    <s v="BTCUSRP1E100"/>
    <s v=""/>
    <x v="0"/>
    <s v="104INTLDEV"/>
    <s v="S"/>
    <s v=""/>
    <s v=""/>
    <s v=""/>
    <s v=""/>
    <s v=""/>
    <s v=""/>
    <x v="8"/>
    <x v="39"/>
  </r>
  <r>
    <x v="1"/>
    <n v="-200000"/>
    <n v="-200000"/>
    <x v="98"/>
    <s v=""/>
    <d v="2016-03-31T00:00:00"/>
    <x v="4"/>
    <x v="1"/>
    <d v="2016-03-31T00:00:00"/>
    <s v="BTCUSRP1E100"/>
    <s v=""/>
    <x v="0"/>
    <s v="104INTLDEV"/>
    <s v="H"/>
    <s v=""/>
    <s v=""/>
    <s v=""/>
    <s v=""/>
    <s v="32FEV"/>
    <s v=""/>
    <x v="4"/>
    <x v="39"/>
  </r>
  <r>
    <x v="1"/>
    <n v="-132000"/>
    <n v="-132000"/>
    <x v="56"/>
    <s v="2nd Loan adjustment to C307 from 9560-QXB"/>
    <d v="2016-03-31T00:00:00"/>
    <x v="0"/>
    <x v="0"/>
    <d v="2016-03-31T00:00:00"/>
    <s v="RSEWRAJR"/>
    <s v=""/>
    <x v="0"/>
    <s v="104INTLDEV"/>
    <s v="H"/>
    <s v=""/>
    <s v=""/>
    <s v=""/>
    <s v=""/>
    <s v="32QXB"/>
    <s v=""/>
    <x v="36"/>
    <x v="50"/>
  </r>
  <r>
    <x v="1"/>
    <n v="200000"/>
    <n v="200000"/>
    <x v="57"/>
    <s v="Reversal of funds borrowed"/>
    <d v="2016-04-15T00:00:00"/>
    <x v="0"/>
    <x v="0"/>
    <d v="2016-04-15T00:00:00"/>
    <s v="RSEWRAJR"/>
    <s v=""/>
    <x v="0"/>
    <s v="104INTLDEV"/>
    <s v="S"/>
    <s v=""/>
    <s v=""/>
    <s v=""/>
    <s v=""/>
    <s v="32QXB"/>
    <s v=""/>
    <x v="40"/>
    <x v="51"/>
  </r>
  <r>
    <x v="1"/>
    <n v="200000"/>
    <n v="200000"/>
    <x v="99"/>
    <s v=""/>
    <d v="2016-04-21T00:00:00"/>
    <x v="0"/>
    <x v="1"/>
    <d v="2016-04-21T00:00:00"/>
    <s v="BTCUSRP1E100"/>
    <s v=""/>
    <x v="0"/>
    <s v="104INTLDEV"/>
    <s v="S"/>
    <s v=""/>
    <s v=""/>
    <s v=""/>
    <s v=""/>
    <s v="32QXB"/>
    <s v=""/>
    <x v="40"/>
    <x v="39"/>
  </r>
  <r>
    <x v="1"/>
    <n v="-200000"/>
    <n v="-200000"/>
    <x v="99"/>
    <s v=""/>
    <d v="2016-04-21T00:00:00"/>
    <x v="0"/>
    <x v="1"/>
    <d v="2016-04-21T00:00:00"/>
    <s v="BTCUSRP1E100"/>
    <s v=""/>
    <x v="0"/>
    <s v="104INTLDEV"/>
    <s v="H"/>
    <s v=""/>
    <s v=""/>
    <s v=""/>
    <s v=""/>
    <s v="32QXB"/>
    <s v=""/>
    <x v="40"/>
    <x v="39"/>
  </r>
  <r>
    <x v="1"/>
    <n v="-118800"/>
    <n v="-118800"/>
    <x v="59"/>
    <s v="Borrowing by S1-32FWS-000012 from unearmaked grant"/>
    <d v="2016-04-27T00:00:00"/>
    <x v="2"/>
    <x v="0"/>
    <d v="2016-04-27T00:00:00"/>
    <s v="RSEWRAJR"/>
    <s v=""/>
    <x v="0"/>
    <s v="104INTLDEV"/>
    <s v="H"/>
    <s v=""/>
    <s v=""/>
    <s v=""/>
    <s v=""/>
    <s v="32FWS"/>
    <s v=""/>
    <x v="41"/>
    <x v="52"/>
  </r>
  <r>
    <x v="1"/>
    <n v="-100000"/>
    <n v="-100000"/>
    <x v="60"/>
    <s v="Adv. to prefinance Cties Resilience Profiling Prog"/>
    <d v="2016-05-10T00:00:00"/>
    <x v="0"/>
    <x v="0"/>
    <d v="2016-05-10T00:00:00"/>
    <s v="RSEWRAJR"/>
    <s v=""/>
    <x v="0"/>
    <s v="104INTLDEV"/>
    <s v="H"/>
    <s v=""/>
    <s v=""/>
    <s v=""/>
    <s v=""/>
    <s v="32QXB"/>
    <s v=""/>
    <x v="42"/>
    <x v="53"/>
  </r>
  <r>
    <x v="1"/>
    <n v="-52598"/>
    <n v="-52598"/>
    <x v="61"/>
    <s v="Adv to prefinance project S1-32QXB-000124-Pakistan"/>
    <d v="2016-05-10T00:00:00"/>
    <x v="0"/>
    <x v="0"/>
    <d v="2016-05-10T00:00:00"/>
    <s v="RSEWRAJR"/>
    <s v=""/>
    <x v="0"/>
    <s v="104INTLDEV"/>
    <s v="H"/>
    <s v=""/>
    <s v=""/>
    <s v=""/>
    <s v=""/>
    <s v="32QXB"/>
    <s v=""/>
    <x v="43"/>
    <x v="54"/>
  </r>
  <r>
    <x v="1"/>
    <n v="-200000"/>
    <n v="-200000"/>
    <x v="62"/>
    <s v="BP-1300003679-Borrowing from R1-32QXB-000001"/>
    <d v="2016-06-17T00:00:00"/>
    <x v="0"/>
    <x v="0"/>
    <d v="2016-06-17T00:00:00"/>
    <s v="RSEWRAJR"/>
    <s v=""/>
    <x v="0"/>
    <s v="104INTLDEV"/>
    <s v="H"/>
    <s v=""/>
    <s v=""/>
    <s v=""/>
    <s v=""/>
    <s v="32QXB"/>
    <s v=""/>
    <x v="30"/>
    <x v="55"/>
  </r>
  <r>
    <x v="1"/>
    <n v="100000"/>
    <n v="100000"/>
    <x v="63"/>
    <s v="SA 1101098983: Loan refund"/>
    <d v="2016-07-27T00:00:00"/>
    <x v="0"/>
    <x v="0"/>
    <d v="2016-07-27T00:00:00"/>
    <s v="BKOECH2"/>
    <s v=""/>
    <x v="0"/>
    <s v="104INTLDEV"/>
    <s v="S"/>
    <s v=""/>
    <s v=""/>
    <s v=""/>
    <s v=""/>
    <s v="32QXB"/>
    <s v=""/>
    <x v="42"/>
    <x v="56"/>
  </r>
  <r>
    <x v="1"/>
    <n v="100000"/>
    <n v="100000"/>
    <x v="100"/>
    <s v=""/>
    <d v="2016-08-02T00:00:00"/>
    <x v="0"/>
    <x v="1"/>
    <d v="2016-08-02T00:00:00"/>
    <s v="BTCUSRP1E100"/>
    <s v=""/>
    <x v="0"/>
    <s v="104INTLDEV"/>
    <s v="S"/>
    <s v=""/>
    <s v=""/>
    <s v=""/>
    <s v=""/>
    <s v="32QXB"/>
    <s v=""/>
    <x v="42"/>
    <x v="39"/>
  </r>
  <r>
    <x v="1"/>
    <n v="-100000"/>
    <n v="-100000"/>
    <x v="100"/>
    <s v=""/>
    <d v="2016-08-02T00:00:00"/>
    <x v="0"/>
    <x v="1"/>
    <d v="2016-08-02T00:00:00"/>
    <s v="BTCUSRP1E100"/>
    <s v=""/>
    <x v="0"/>
    <s v="104INTLDEV"/>
    <s v="H"/>
    <s v=""/>
    <s v=""/>
    <s v=""/>
    <s v=""/>
    <s v="32QXB"/>
    <s v=""/>
    <x v="42"/>
    <x v="39"/>
  </r>
  <r>
    <x v="1"/>
    <n v="-200000"/>
    <n v="-200000"/>
    <x v="65"/>
    <s v="Borrowing from grant R1-32FOD-000086"/>
    <d v="2016-09-15T00:00:00"/>
    <x v="1"/>
    <x v="0"/>
    <d v="2016-09-15T00:00:00"/>
    <s v="RSEWRAJR"/>
    <s v=""/>
    <x v="0"/>
    <s v="104INTLDEV"/>
    <s v="H"/>
    <s v=""/>
    <s v=""/>
    <s v=""/>
    <s v=""/>
    <s v="32FOD"/>
    <s v=""/>
    <x v="23"/>
    <x v="57"/>
  </r>
  <r>
    <x v="1"/>
    <n v="-100000"/>
    <n v="-100000"/>
    <x v="66"/>
    <s v="Borrowing from grant R1-32FOD-000087"/>
    <d v="2016-09-15T00:00:00"/>
    <x v="1"/>
    <x v="0"/>
    <d v="2016-09-15T00:00:00"/>
    <s v="RSEWRAJR"/>
    <s v=""/>
    <x v="0"/>
    <s v="104INTLDEV"/>
    <s v="H"/>
    <s v=""/>
    <s v=""/>
    <s v=""/>
    <s v=""/>
    <s v="32FOD"/>
    <s v=""/>
    <x v="23"/>
    <x v="58"/>
  </r>
  <r>
    <x v="1"/>
    <n v="-74717"/>
    <n v="-74717"/>
    <x v="67"/>
    <s v="Borrowing from grant R1-32FOD-000085"/>
    <d v="2016-09-15T00:00:00"/>
    <x v="1"/>
    <x v="0"/>
    <d v="2016-09-15T00:00:00"/>
    <s v="RSEWRAJR"/>
    <s v=""/>
    <x v="0"/>
    <s v="104INTLDEV"/>
    <s v="H"/>
    <s v=""/>
    <s v=""/>
    <s v=""/>
    <s v=""/>
    <s v="32FOD"/>
    <s v=""/>
    <x v="23"/>
    <x v="59"/>
  </r>
  <r>
    <x v="1"/>
    <n v="-40000"/>
    <n v="-40000"/>
    <x v="68"/>
    <s v="Adv 40,000 to pre-finance SHERPA proj S1-32FOD-82"/>
    <d v="2016-09-15T00:00:00"/>
    <x v="1"/>
    <x v="0"/>
    <d v="2016-09-15T00:00:00"/>
    <s v="BKOECH2"/>
    <s v=""/>
    <x v="0"/>
    <s v="104INTLDEV"/>
    <s v="H"/>
    <s v=""/>
    <s v=""/>
    <s v=""/>
    <s v=""/>
    <s v="32FOD"/>
    <s v=""/>
    <x v="44"/>
    <x v="60"/>
  </r>
  <r>
    <x v="1"/>
    <n v="92.85"/>
    <n v="92.85"/>
    <x v="101"/>
    <s v=""/>
    <d v="2016-09-20T00:00:00"/>
    <x v="0"/>
    <x v="1"/>
    <d v="2016-09-20T00:00:00"/>
    <s v="SWAMICWE"/>
    <s v=""/>
    <x v="0"/>
    <s v="104INTLDEV"/>
    <s v="S"/>
    <s v=""/>
    <s v=""/>
    <s v=""/>
    <s v=""/>
    <s v="32FBE"/>
    <s v=""/>
    <x v="37"/>
    <x v="39"/>
  </r>
  <r>
    <x v="1"/>
    <n v="39517"/>
    <n v="39517"/>
    <x v="101"/>
    <s v=""/>
    <d v="2016-09-20T00:00:00"/>
    <x v="0"/>
    <x v="1"/>
    <d v="2016-09-20T00:00:00"/>
    <s v="SWAMICWE"/>
    <s v=""/>
    <x v="0"/>
    <s v="104INTLDEV"/>
    <s v="S"/>
    <s v=""/>
    <s v=""/>
    <s v=""/>
    <s v=""/>
    <s v="32FBE"/>
    <s v=""/>
    <x v="38"/>
    <x v="39"/>
  </r>
  <r>
    <x v="1"/>
    <n v="-92.85"/>
    <n v="-92.85"/>
    <x v="101"/>
    <s v=""/>
    <d v="2016-09-20T00:00:00"/>
    <x v="0"/>
    <x v="1"/>
    <d v="2016-09-20T00:00:00"/>
    <s v="SWAMICWE"/>
    <s v=""/>
    <x v="0"/>
    <s v="104INTLDEV"/>
    <s v="H"/>
    <s v=""/>
    <s v=""/>
    <s v=""/>
    <s v=""/>
    <s v="32FBE"/>
    <s v=""/>
    <x v="37"/>
    <x v="39"/>
  </r>
  <r>
    <x v="1"/>
    <n v="-39517"/>
    <n v="-39517"/>
    <x v="101"/>
    <s v=""/>
    <d v="2016-09-20T00:00:00"/>
    <x v="0"/>
    <x v="1"/>
    <d v="2016-09-20T00:00:00"/>
    <s v="SWAMICWE"/>
    <s v=""/>
    <x v="0"/>
    <s v="104INTLDEV"/>
    <s v="H"/>
    <s v=""/>
    <s v=""/>
    <s v=""/>
    <s v=""/>
    <s v="32FBE"/>
    <s v=""/>
    <x v="38"/>
    <x v="39"/>
  </r>
  <r>
    <x v="1"/>
    <n v="-40000"/>
    <n v="-40000"/>
    <x v="70"/>
    <s v="Loan recovery"/>
    <d v="2016-09-27T00:00:00"/>
    <x v="1"/>
    <x v="0"/>
    <d v="2016-09-27T00:00:00"/>
    <s v="BKOECH2"/>
    <s v=""/>
    <x v="0"/>
    <s v="104INTLDEV"/>
    <s v="H"/>
    <s v=""/>
    <s v=""/>
    <s v=""/>
    <s v=""/>
    <s v="32FOD"/>
    <s v=""/>
    <x v="44"/>
    <x v="61"/>
  </r>
  <r>
    <x v="1"/>
    <n v="212689.5"/>
    <n v="212689.5"/>
    <x v="13"/>
    <s v="AD/2015/0110"/>
    <d v="2016-09-01T00:00:00"/>
    <x v="0"/>
    <x v="0"/>
    <d v="2016-09-01T00:00:00"/>
    <s v="DBELLEHU"/>
    <s v=""/>
    <x v="0"/>
    <s v="104INTLDEV"/>
    <s v="S"/>
    <s v=""/>
    <s v=""/>
    <s v=""/>
    <s v=""/>
    <s v=""/>
    <s v=""/>
    <x v="35"/>
    <x v="13"/>
  </r>
  <r>
    <x v="1"/>
    <n v="-212689.5"/>
    <n v="-212689.5"/>
    <x v="13"/>
    <s v="Borrowing from R1-32QXB-000001"/>
    <d v="2016-09-01T00:00:00"/>
    <x v="0"/>
    <x v="0"/>
    <d v="2016-09-01T00:00:00"/>
    <s v="DBELLEHU"/>
    <s v=""/>
    <x v="0"/>
    <s v="104INTLDEV"/>
    <s v="H"/>
    <s v=""/>
    <s v=""/>
    <s v=""/>
    <s v=""/>
    <s v="32QXB"/>
    <s v=""/>
    <x v="35"/>
    <x v="13"/>
  </r>
  <r>
    <x v="1"/>
    <n v="216000"/>
    <n v="216000"/>
    <x v="13"/>
    <s v="AD/2015/0122"/>
    <d v="2016-09-01T00:00:00"/>
    <x v="0"/>
    <x v="0"/>
    <d v="2016-09-01T00:00:00"/>
    <s v="DBELLEHU"/>
    <s v=""/>
    <x v="0"/>
    <s v="104INTLDEV"/>
    <s v="S"/>
    <s v=""/>
    <s v=""/>
    <s v=""/>
    <s v=""/>
    <s v=""/>
    <s v=""/>
    <x v="13"/>
    <x v="13"/>
  </r>
  <r>
    <x v="1"/>
    <n v="-216000"/>
    <n v="-216000"/>
    <x v="13"/>
    <s v="Borrowing from R1-32QXB-000001"/>
    <d v="2016-09-01T00:00:00"/>
    <x v="0"/>
    <x v="0"/>
    <d v="2016-09-01T00:00:00"/>
    <s v="DBELLEHU"/>
    <s v=""/>
    <x v="0"/>
    <s v="104INTLDEV"/>
    <s v="H"/>
    <s v=""/>
    <s v=""/>
    <s v=""/>
    <s v=""/>
    <s v="32QXB"/>
    <s v=""/>
    <x v="13"/>
    <x v="13"/>
  </r>
  <r>
    <x v="1"/>
    <n v="250000"/>
    <n v="250000"/>
    <x v="13"/>
    <s v="AD/2015/0121"/>
    <d v="2016-09-01T00:00:00"/>
    <x v="0"/>
    <x v="0"/>
    <d v="2016-09-01T00:00:00"/>
    <s v="DBELLEHU"/>
    <s v=""/>
    <x v="0"/>
    <s v="104INTLDEV"/>
    <s v="S"/>
    <s v=""/>
    <s v=""/>
    <s v=""/>
    <s v=""/>
    <s v=""/>
    <s v=""/>
    <x v="21"/>
    <x v="13"/>
  </r>
  <r>
    <x v="1"/>
    <n v="212689.5"/>
    <n v="212689.5"/>
    <x v="102"/>
    <s v=""/>
    <d v="2016-10-10T00:00:00"/>
    <x v="0"/>
    <x v="1"/>
    <d v="2016-10-10T00:00:00"/>
    <s v="SWAMICWE"/>
    <s v=""/>
    <x v="0"/>
    <s v="104INTLDEV"/>
    <s v="S"/>
    <s v=""/>
    <s v=""/>
    <s v=""/>
    <s v=""/>
    <s v=""/>
    <s v=""/>
    <x v="35"/>
    <x v="76"/>
  </r>
  <r>
    <x v="1"/>
    <n v="-250000"/>
    <n v="-250000"/>
    <x v="102"/>
    <s v=""/>
    <d v="2016-10-10T00:00:00"/>
    <x v="0"/>
    <x v="1"/>
    <d v="2016-10-10T00:00:00"/>
    <s v="SWAMICWE"/>
    <s v=""/>
    <x v="0"/>
    <s v="104INTLDEV"/>
    <s v="H"/>
    <s v=""/>
    <s v=""/>
    <s v=""/>
    <s v=""/>
    <s v=""/>
    <s v=""/>
    <x v="21"/>
    <x v="76"/>
  </r>
  <r>
    <x v="1"/>
    <n v="-216000"/>
    <n v="-216000"/>
    <x v="102"/>
    <s v=""/>
    <d v="2016-10-10T00:00:00"/>
    <x v="0"/>
    <x v="1"/>
    <d v="2016-10-10T00:00:00"/>
    <s v="SWAMICWE"/>
    <s v=""/>
    <x v="0"/>
    <s v="104INTLDEV"/>
    <s v="H"/>
    <s v=""/>
    <s v=""/>
    <s v=""/>
    <s v=""/>
    <s v=""/>
    <s v=""/>
    <x v="13"/>
    <x v="76"/>
  </r>
  <r>
    <x v="1"/>
    <n v="200000"/>
    <n v="200000"/>
    <x v="72"/>
    <s v="Loan Recovery,AD/2016/0975"/>
    <d v="2016-10-26T00:00:00"/>
    <x v="1"/>
    <x v="0"/>
    <d v="2016-10-26T00:00:00"/>
    <s v="RSEWRAJR"/>
    <s v=""/>
    <x v="0"/>
    <s v="104INTLDEV"/>
    <s v="S"/>
    <s v=""/>
    <s v=""/>
    <s v=""/>
    <s v=""/>
    <s v="32FOD"/>
    <s v=""/>
    <x v="23"/>
    <x v="63"/>
  </r>
  <r>
    <x v="1"/>
    <n v="74717"/>
    <n v="74717"/>
    <x v="73"/>
    <s v="Loan Recovery,AD/2016/0977"/>
    <d v="2016-10-26T00:00:00"/>
    <x v="1"/>
    <x v="0"/>
    <d v="2016-10-26T00:00:00"/>
    <s v="RSEWRAJR"/>
    <s v=""/>
    <x v="0"/>
    <s v="104INTLDEV"/>
    <s v="S"/>
    <s v=""/>
    <s v=""/>
    <s v=""/>
    <s v=""/>
    <s v="32FOD"/>
    <s v=""/>
    <x v="23"/>
    <x v="64"/>
  </r>
  <r>
    <x v="1"/>
    <n v="80000"/>
    <n v="80000"/>
    <x v="74"/>
    <s v="Loan recovery: ref AD/2016/1012/1033"/>
    <d v="2016-10-31T00:00:00"/>
    <x v="1"/>
    <x v="0"/>
    <d v="2016-10-31T00:00:00"/>
    <s v="BKOECH2"/>
    <s v=""/>
    <x v="0"/>
    <s v="104INTLDEV"/>
    <s v="S"/>
    <s v=""/>
    <s v=""/>
    <s v=""/>
    <s v=""/>
    <s v="32FOD"/>
    <s v=""/>
    <x v="44"/>
    <x v="65"/>
  </r>
  <r>
    <x v="1"/>
    <n v="274717"/>
    <n v="274717"/>
    <x v="103"/>
    <s v=""/>
    <d v="2016-11-08T00:00:00"/>
    <x v="1"/>
    <x v="1"/>
    <d v="2016-11-08T00:00:00"/>
    <s v="SWAMICWE"/>
    <s v=""/>
    <x v="0"/>
    <s v="104INTLDEV"/>
    <s v="S"/>
    <s v=""/>
    <s v=""/>
    <s v=""/>
    <s v=""/>
    <s v="32FOD"/>
    <s v=""/>
    <x v="23"/>
    <x v="66"/>
  </r>
  <r>
    <x v="1"/>
    <n v="-274717"/>
    <n v="-274717"/>
    <x v="103"/>
    <s v=""/>
    <d v="2016-11-08T00:00:00"/>
    <x v="1"/>
    <x v="1"/>
    <d v="2016-11-08T00:00:00"/>
    <s v="SWAMICWE"/>
    <s v=""/>
    <x v="0"/>
    <s v="104INTLDEV"/>
    <s v="H"/>
    <s v=""/>
    <s v=""/>
    <s v=""/>
    <s v=""/>
    <s v="32FOD"/>
    <s v=""/>
    <x v="23"/>
    <x v="66"/>
  </r>
  <r>
    <x v="1"/>
    <n v="50000"/>
    <n v="50000"/>
    <x v="76"/>
    <s v="Loan recovery: Ref to AD/2016/0976"/>
    <d v="2016-11-07T00:00:00"/>
    <x v="1"/>
    <x v="0"/>
    <d v="2016-11-08T00:00:00"/>
    <s v="BKOECH2"/>
    <s v=""/>
    <x v="0"/>
    <s v="104INTLDEV"/>
    <s v="S"/>
    <s v=""/>
    <s v=""/>
    <s v=""/>
    <s v=""/>
    <s v="32FOD"/>
    <s v=""/>
    <x v="23"/>
    <x v="67"/>
  </r>
  <r>
    <x v="1"/>
    <n v="80000"/>
    <n v="80000"/>
    <x v="104"/>
    <s v=""/>
    <d v="2016-10-31T00:00:00"/>
    <x v="1"/>
    <x v="1"/>
    <d v="2016-10-31T00:00:00"/>
    <s v="BTCUSRP1E100"/>
    <s v=""/>
    <x v="0"/>
    <s v="104INTLDEV"/>
    <s v="S"/>
    <s v=""/>
    <s v=""/>
    <s v=""/>
    <s v=""/>
    <s v="32FOD"/>
    <s v=""/>
    <x v="44"/>
    <x v="39"/>
  </r>
  <r>
    <x v="1"/>
    <n v="-80000"/>
    <n v="-80000"/>
    <x v="104"/>
    <s v=""/>
    <d v="2016-10-31T00:00:00"/>
    <x v="1"/>
    <x v="1"/>
    <d v="2016-10-31T00:00:00"/>
    <s v="BTCUSRP1E100"/>
    <s v=""/>
    <x v="0"/>
    <s v="104INTLDEV"/>
    <s v="H"/>
    <s v=""/>
    <s v=""/>
    <s v=""/>
    <s v=""/>
    <s v="32FOD"/>
    <s v=""/>
    <x v="44"/>
    <x v="39"/>
  </r>
  <r>
    <x v="1"/>
    <n v="50000"/>
    <n v="50000"/>
    <x v="78"/>
    <s v="BP 1300000100 Loan recovery S1-000020 to R1-000087"/>
    <d v="2016-11-16T00:00:00"/>
    <x v="1"/>
    <x v="0"/>
    <d v="2016-11-16T00:00:00"/>
    <s v="BKOECH2"/>
    <s v=""/>
    <x v="0"/>
    <s v="104INTLDEV"/>
    <s v="S"/>
    <s v=""/>
    <s v=""/>
    <s v=""/>
    <s v=""/>
    <s v="32FOD"/>
    <s v=""/>
    <x v="23"/>
    <x v="68"/>
  </r>
  <r>
    <x v="1"/>
    <n v="100000"/>
    <n v="100000"/>
    <x v="105"/>
    <s v=""/>
    <d v="2016-12-07T00:00:00"/>
    <x v="1"/>
    <x v="1"/>
    <d v="2016-12-07T00:00:00"/>
    <s v="DBELLEHU"/>
    <s v=""/>
    <x v="0"/>
    <s v="104INTLDEV"/>
    <s v="S"/>
    <s v=""/>
    <s v=""/>
    <s v=""/>
    <s v=""/>
    <s v="32FOD"/>
    <s v=""/>
    <x v="23"/>
    <x v="58"/>
  </r>
  <r>
    <x v="1"/>
    <n v="-100000"/>
    <n v="-100000"/>
    <x v="105"/>
    <s v=""/>
    <d v="2016-12-07T00:00:00"/>
    <x v="1"/>
    <x v="1"/>
    <d v="2016-12-07T00:00:00"/>
    <s v="DBELLEHU"/>
    <s v=""/>
    <x v="0"/>
    <s v="104INTLDEV"/>
    <s v="H"/>
    <s v=""/>
    <s v=""/>
    <s v=""/>
    <s v=""/>
    <s v="32FOD"/>
    <s v=""/>
    <x v="23"/>
    <x v="58"/>
  </r>
  <r>
    <x v="1"/>
    <n v="250000"/>
    <n v="250000"/>
    <x v="80"/>
    <s v="Reverse loans issued via SA 1100500683"/>
    <d v="2016-12-20T00:00:00"/>
    <x v="0"/>
    <x v="0"/>
    <d v="2016-12-20T00:00:00"/>
    <s v="DBELLEHU"/>
    <s v=""/>
    <x v="0"/>
    <s v="104INTLDEV"/>
    <s v="S"/>
    <s v=""/>
    <s v=""/>
    <s v=""/>
    <s v=""/>
    <s v="32QXB"/>
    <s v=""/>
    <x v="36"/>
    <x v="69"/>
  </r>
  <r>
    <x v="1"/>
    <n v="132000"/>
    <n v="132000"/>
    <x v="80"/>
    <s v="Reverse loans issued via SA 1100928323"/>
    <d v="2016-12-20T00:00:00"/>
    <x v="0"/>
    <x v="0"/>
    <d v="2016-12-20T00:00:00"/>
    <s v="DBELLEHU"/>
    <s v=""/>
    <x v="0"/>
    <s v="104INTLDEV"/>
    <s v="S"/>
    <s v=""/>
    <s v=""/>
    <s v=""/>
    <s v=""/>
    <s v="32QXB"/>
    <s v=""/>
    <x v="36"/>
    <x v="69"/>
  </r>
  <r>
    <x v="1"/>
    <n v="250000"/>
    <n v="250000"/>
    <x v="106"/>
    <s v=""/>
    <d v="2016-12-20T00:00:00"/>
    <x v="0"/>
    <x v="1"/>
    <d v="2016-12-20T00:00:00"/>
    <s v="BTCUSRP1E100"/>
    <s v=""/>
    <x v="0"/>
    <s v="104INTLDEV"/>
    <s v="S"/>
    <s v=""/>
    <s v=""/>
    <s v=""/>
    <s v=""/>
    <s v="32QXB"/>
    <s v=""/>
    <x v="36"/>
    <x v="39"/>
  </r>
  <r>
    <x v="1"/>
    <n v="-250000"/>
    <n v="-250000"/>
    <x v="106"/>
    <s v=""/>
    <d v="2016-12-20T00:00:00"/>
    <x v="0"/>
    <x v="1"/>
    <d v="2016-12-20T00:00:00"/>
    <s v="BTCUSRP1E100"/>
    <s v=""/>
    <x v="0"/>
    <s v="104INTLDEV"/>
    <s v="H"/>
    <s v=""/>
    <s v=""/>
    <s v=""/>
    <s v=""/>
    <s v="32QXB"/>
    <s v=""/>
    <x v="36"/>
    <x v="39"/>
  </r>
  <r>
    <x v="1"/>
    <n v="132000"/>
    <n v="132000"/>
    <x v="107"/>
    <s v=""/>
    <d v="2016-12-20T00:00:00"/>
    <x v="0"/>
    <x v="1"/>
    <d v="2016-12-20T00:00:00"/>
    <s v="BTCUSRP1E100"/>
    <s v=""/>
    <x v="0"/>
    <s v="104INTLDEV"/>
    <s v="S"/>
    <s v=""/>
    <s v=""/>
    <s v=""/>
    <s v=""/>
    <s v="32QXB"/>
    <s v=""/>
    <x v="36"/>
    <x v="39"/>
  </r>
  <r>
    <x v="1"/>
    <n v="-132000"/>
    <n v="-132000"/>
    <x v="107"/>
    <s v=""/>
    <d v="2016-12-20T00:00:00"/>
    <x v="0"/>
    <x v="1"/>
    <d v="2016-12-20T00:00:00"/>
    <s v="BTCUSRP1E100"/>
    <s v=""/>
    <x v="0"/>
    <s v="104INTLDEV"/>
    <s v="H"/>
    <s v=""/>
    <s v=""/>
    <s v=""/>
    <s v=""/>
    <s v="32QXB"/>
    <s v=""/>
    <x v="36"/>
    <x v="39"/>
  </r>
  <r>
    <x v="1"/>
    <n v="216000"/>
    <n v="216000"/>
    <x v="83"/>
    <s v="Loan recovery issued via SA 1100436215"/>
    <d v="2016-12-30T00:00:00"/>
    <x v="0"/>
    <x v="0"/>
    <d v="2016-12-30T00:00:00"/>
    <s v="RSEWRAJR"/>
    <s v=""/>
    <x v="0"/>
    <s v="104INTLDEV"/>
    <s v="S"/>
    <s v=""/>
    <s v=""/>
    <s v=""/>
    <s v=""/>
    <s v="32QXB"/>
    <s v=""/>
    <x v="13"/>
    <x v="70"/>
  </r>
  <r>
    <x v="1"/>
    <n v="118800"/>
    <n v="118800"/>
    <x v="84"/>
    <s v="Loan recovery R1-32FWS-000001"/>
    <d v="2016-12-31T00:00:00"/>
    <x v="2"/>
    <x v="0"/>
    <d v="2016-12-31T00:00:00"/>
    <s v="RSEWRAJR"/>
    <s v=""/>
    <x v="5"/>
    <s v="104INTLDEV"/>
    <s v="S"/>
    <s v=""/>
    <s v=""/>
    <s v=""/>
    <s v=""/>
    <s v="32FWS"/>
    <s v=""/>
    <x v="41"/>
    <x v="71"/>
  </r>
  <r>
    <x v="1"/>
    <n v="216000"/>
    <n v="216000"/>
    <x v="108"/>
    <s v=""/>
    <d v="2016-12-30T00:00:00"/>
    <x v="0"/>
    <x v="1"/>
    <d v="2016-12-30T00:00:00"/>
    <s v="BTCUSRP1E100"/>
    <s v=""/>
    <x v="0"/>
    <s v="104INTLDEV"/>
    <s v="S"/>
    <s v=""/>
    <s v=""/>
    <s v=""/>
    <s v=""/>
    <s v="32QXB"/>
    <s v=""/>
    <x v="13"/>
    <x v="39"/>
  </r>
  <r>
    <x v="1"/>
    <n v="-216000"/>
    <n v="-216000"/>
    <x v="108"/>
    <s v=""/>
    <d v="2016-12-30T00:00:00"/>
    <x v="0"/>
    <x v="1"/>
    <d v="2016-12-30T00:00:00"/>
    <s v="BTCUSRP1E100"/>
    <s v=""/>
    <x v="0"/>
    <s v="104INTLDEV"/>
    <s v="H"/>
    <s v=""/>
    <s v=""/>
    <s v=""/>
    <s v=""/>
    <s v="32QXB"/>
    <s v=""/>
    <x v="13"/>
    <x v="39"/>
  </r>
  <r>
    <x v="1"/>
    <n v="200000"/>
    <n v="200000"/>
    <x v="86"/>
    <s v="Loan recovery from S1-000289 to earmarked"/>
    <d v="2016-12-31T00:00:00"/>
    <x v="0"/>
    <x v="0"/>
    <d v="2016-12-31T00:00:00"/>
    <s v="RSEWRAJR"/>
    <s v=""/>
    <x v="0"/>
    <s v="104INTLDEV"/>
    <s v="S"/>
    <s v=""/>
    <s v=""/>
    <s v=""/>
    <s v=""/>
    <s v="32QXB"/>
    <s v=""/>
    <x v="30"/>
    <x v="72"/>
  </r>
  <r>
    <x v="1"/>
    <n v="200000"/>
    <n v="200000"/>
    <x v="109"/>
    <s v=""/>
    <d v="2016-12-31T00:00:00"/>
    <x v="0"/>
    <x v="1"/>
    <d v="2016-12-31T00:00:00"/>
    <s v="BTCUSRP1E100"/>
    <s v=""/>
    <x v="0"/>
    <s v="104INTLDEV"/>
    <s v="S"/>
    <s v=""/>
    <s v=""/>
    <s v=""/>
    <s v=""/>
    <s v="32QXB"/>
    <s v=""/>
    <x v="30"/>
    <x v="39"/>
  </r>
  <r>
    <x v="1"/>
    <n v="-200000"/>
    <n v="-200000"/>
    <x v="109"/>
    <s v=""/>
    <d v="2016-12-31T00:00:00"/>
    <x v="0"/>
    <x v="1"/>
    <d v="2016-12-31T00:00:00"/>
    <s v="BTCUSRP1E100"/>
    <s v=""/>
    <x v="0"/>
    <s v="104INTLDEV"/>
    <s v="H"/>
    <s v=""/>
    <s v=""/>
    <s v=""/>
    <s v=""/>
    <s v="32QXB"/>
    <s v=""/>
    <x v="30"/>
    <x v="39"/>
  </r>
  <r>
    <x v="1"/>
    <n v="52598"/>
    <n v="52598"/>
    <x v="88"/>
    <s v="Loan recovery from Grant R1-32QXB-000001"/>
    <d v="2016-12-31T00:00:00"/>
    <x v="0"/>
    <x v="0"/>
    <d v="2016-12-31T00:00:00"/>
    <s v="BKOECH2"/>
    <s v=""/>
    <x v="2"/>
    <s v="104INTLDEV"/>
    <s v="S"/>
    <s v=""/>
    <s v=""/>
    <s v=""/>
    <s v=""/>
    <s v="32QXB"/>
    <s v=""/>
    <x v="43"/>
    <x v="73"/>
  </r>
  <r>
    <x v="1"/>
    <n v="118800"/>
    <n v="118800"/>
    <x v="110"/>
    <s v=""/>
    <d v="2017-01-16T00:00:00"/>
    <x v="2"/>
    <x v="1"/>
    <d v="2017-01-16T00:00:00"/>
    <s v="SWAMICWE"/>
    <s v=""/>
    <x v="0"/>
    <s v="104INTLDEV"/>
    <s v="S"/>
    <s v=""/>
    <s v=""/>
    <s v=""/>
    <s v=""/>
    <s v="32FWS"/>
    <s v=""/>
    <x v="41"/>
    <x v="75"/>
  </r>
  <r>
    <x v="1"/>
    <n v="-118800"/>
    <n v="-118800"/>
    <x v="110"/>
    <s v=""/>
    <d v="2017-01-16T00:00:00"/>
    <x v="2"/>
    <x v="1"/>
    <d v="2017-01-16T00:00:00"/>
    <s v="SWAMICWE"/>
    <s v=""/>
    <x v="0"/>
    <s v="104INTLDEV"/>
    <s v="H"/>
    <s v=""/>
    <s v=""/>
    <s v=""/>
    <s v=""/>
    <s v="32FWS"/>
    <s v=""/>
    <x v="41"/>
    <x v="75"/>
  </r>
  <r>
    <x v="1"/>
    <n v="52598"/>
    <n v="52598"/>
    <x v="111"/>
    <s v=""/>
    <d v="2016-12-31T00:00:00"/>
    <x v="0"/>
    <x v="1"/>
    <d v="2016-12-31T00:00:00"/>
    <s v="BTCUSRP1E100"/>
    <s v=""/>
    <x v="0"/>
    <s v="104INTLDEV"/>
    <s v="S"/>
    <s v=""/>
    <s v=""/>
    <s v=""/>
    <s v=""/>
    <s v="32QXB"/>
    <s v=""/>
    <x v="43"/>
    <x v="39"/>
  </r>
  <r>
    <x v="1"/>
    <n v="-52598"/>
    <n v="-52598"/>
    <x v="111"/>
    <s v=""/>
    <d v="2016-12-31T00:00:00"/>
    <x v="0"/>
    <x v="1"/>
    <d v="2016-12-31T00:00:00"/>
    <s v="BTCUSRP1E100"/>
    <s v=""/>
    <x v="0"/>
    <s v="104INTLDEV"/>
    <s v="H"/>
    <s v=""/>
    <s v=""/>
    <s v=""/>
    <s v=""/>
    <s v="32QXB"/>
    <s v=""/>
    <x v="43"/>
    <x v="39"/>
  </r>
  <r>
    <x v="1"/>
    <n v="212689.5"/>
    <n v="212689.5"/>
    <x v="90"/>
    <s v="BP 1300001522 Loan recovery ref 1100430309"/>
    <d v="2016-12-31T00:00:00"/>
    <x v="0"/>
    <x v="0"/>
    <d v="2016-12-31T00:00:00"/>
    <s v="RSEWRAJR"/>
    <s v=""/>
    <x v="0"/>
    <s v="104INTLDEV"/>
    <s v="S"/>
    <s v=""/>
    <s v=""/>
    <s v=""/>
    <s v=""/>
    <s v="32QXB"/>
    <s v=""/>
    <x v="35"/>
    <x v="74"/>
  </r>
  <r>
    <x v="1"/>
    <n v="212689.5"/>
    <n v="212689.5"/>
    <x v="112"/>
    <s v=""/>
    <d v="2016-12-31T00:00:00"/>
    <x v="0"/>
    <x v="1"/>
    <d v="2016-12-31T00:00:00"/>
    <s v="BTCUSRP1E100"/>
    <s v=""/>
    <x v="0"/>
    <s v="104INTLDEV"/>
    <s v="S"/>
    <s v=""/>
    <s v=""/>
    <s v=""/>
    <s v=""/>
    <s v="32QXB"/>
    <s v=""/>
    <x v="35"/>
    <x v="39"/>
  </r>
  <r>
    <x v="1"/>
    <n v="-212689.5"/>
    <n v="-212689.5"/>
    <x v="112"/>
    <s v=""/>
    <d v="2016-12-31T00:00:00"/>
    <x v="0"/>
    <x v="1"/>
    <d v="2016-12-31T00:00:00"/>
    <s v="BTCUSRP1E100"/>
    <s v=""/>
    <x v="0"/>
    <s v="104INTLDEV"/>
    <s v="H"/>
    <s v=""/>
    <s v=""/>
    <s v=""/>
    <s v=""/>
    <s v="32QXB"/>
    <s v=""/>
    <x v="35"/>
    <x v="3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7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compact="0" compactData="0" gridDropZones="1" multipleFieldFilters="0">
  <location ref="A5:D46" firstHeaderRow="1" firstDataRow="2" firstDataCol="1"/>
  <pivotFields count="22">
    <pivotField compact="0" outline="0" showAll="0">
      <items count="3">
        <item x="0"/>
        <item x="1"/>
        <item t="default"/>
      </items>
    </pivotField>
    <pivotField compact="0" numFmtId="40" outline="0" showAll="0"/>
    <pivotField dataField="1" compact="0" numFmtId="40" outline="0" showAll="0"/>
    <pivotField compact="0" outline="0" showAll="0">
      <items count="114"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93"/>
        <item x="40"/>
        <item x="41"/>
        <item x="42"/>
        <item x="43"/>
        <item x="94"/>
        <item x="95"/>
        <item x="44"/>
        <item x="45"/>
        <item x="46"/>
        <item x="47"/>
        <item x="48"/>
        <item x="49"/>
        <item x="50"/>
        <item x="51"/>
        <item x="52"/>
        <item x="96"/>
        <item x="97"/>
        <item x="53"/>
        <item x="54"/>
        <item x="0"/>
        <item x="55"/>
        <item x="98"/>
        <item x="56"/>
        <item x="57"/>
        <item x="58"/>
        <item x="99"/>
        <item x="59"/>
        <item x="60"/>
        <item x="61"/>
        <item x="1"/>
        <item x="62"/>
        <item x="2"/>
        <item x="3"/>
        <item x="63"/>
        <item x="64"/>
        <item x="100"/>
        <item x="4"/>
        <item x="5"/>
        <item x="6"/>
        <item x="7"/>
        <item x="8"/>
        <item x="9"/>
        <item x="10"/>
        <item x="65"/>
        <item x="66"/>
        <item x="67"/>
        <item x="68"/>
        <item x="69"/>
        <item x="101"/>
        <item x="11"/>
        <item x="70"/>
        <item x="12"/>
        <item x="13"/>
        <item x="102"/>
        <item x="71"/>
        <item x="72"/>
        <item x="73"/>
        <item x="74"/>
        <item x="14"/>
        <item x="75"/>
        <item x="103"/>
        <item x="76"/>
        <item x="77"/>
        <item x="104"/>
        <item x="15"/>
        <item x="78"/>
        <item x="16"/>
        <item x="17"/>
        <item x="79"/>
        <item x="105"/>
        <item x="80"/>
        <item x="81"/>
        <item x="82"/>
        <item x="106"/>
        <item x="107"/>
        <item x="18"/>
        <item x="83"/>
        <item x="19"/>
        <item x="84"/>
        <item x="85"/>
        <item x="108"/>
        <item x="86"/>
        <item x="87"/>
        <item x="109"/>
        <item x="88"/>
        <item x="110"/>
        <item x="20"/>
        <item x="89"/>
        <item x="111"/>
        <item x="21"/>
        <item x="90"/>
        <item x="22"/>
        <item x="91"/>
        <item x="112"/>
        <item x="23"/>
        <item x="24"/>
        <item x="25"/>
        <item x="26"/>
        <item x="27"/>
        <item x="92"/>
        <item t="default"/>
      </items>
    </pivotField>
    <pivotField compact="0" outline="0" showAll="0"/>
    <pivotField compact="0" numFmtId="14" outline="0" showAll="0"/>
    <pivotField compact="0" outline="0" showAll="0">
      <items count="8">
        <item x="5"/>
        <item x="4"/>
        <item x="6"/>
        <item x="3"/>
        <item x="1"/>
        <item x="2"/>
        <item x="0"/>
        <item t="default"/>
      </items>
    </pivotField>
    <pivotField axis="axisCol" compact="0" outline="0" multipleItemSelectionAllowed="1" showAll="0">
      <items count="3">
        <item x="0"/>
        <item x="1"/>
        <item t="default"/>
      </items>
    </pivotField>
    <pivotField compact="0" numFmtId="14" outline="0" showAll="0"/>
    <pivotField compact="0" outline="0" showAll="0"/>
    <pivotField compact="0" outline="0" showAll="0"/>
    <pivotField compact="0" outline="0" multipleItemSelectionAllowed="1" showAll="0">
      <items count="7">
        <item x="0"/>
        <item x="1"/>
        <item x="3"/>
        <item x="5"/>
        <item x="4"/>
        <item x="2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Row" compact="0" outline="0" showAll="0">
      <items count="46">
        <item h="1" x="5"/>
        <item h="1" x="4"/>
        <item x="8"/>
        <item x="6"/>
        <item x="39"/>
        <item h="1" x="3"/>
        <item x="33"/>
        <item x="34"/>
        <item h="1" x="1"/>
        <item x="17"/>
        <item x="25"/>
        <item x="22"/>
        <item x="11"/>
        <item x="9"/>
        <item x="10"/>
        <item x="29"/>
        <item h="1" x="2"/>
        <item x="27"/>
        <item h="1" x="0"/>
        <item x="42"/>
        <item x="14"/>
        <item x="35"/>
        <item x="19"/>
        <item x="7"/>
        <item x="40"/>
        <item x="24"/>
        <item x="23"/>
        <item x="15"/>
        <item x="44"/>
        <item x="41"/>
        <item x="36"/>
        <item x="32"/>
        <item x="28"/>
        <item x="21"/>
        <item x="18"/>
        <item x="37"/>
        <item x="43"/>
        <item x="38"/>
        <item x="13"/>
        <item x="31"/>
        <item x="20"/>
        <item x="30"/>
        <item x="12"/>
        <item x="16"/>
        <item x="26"/>
        <item t="default"/>
      </items>
    </pivotField>
    <pivotField compact="0" outline="0" showAll="0">
      <items count="78">
        <item x="39"/>
        <item x="62"/>
        <item x="76"/>
        <item x="30"/>
        <item x="29"/>
        <item x="31"/>
        <item x="34"/>
        <item x="33"/>
        <item x="32"/>
        <item x="36"/>
        <item x="35"/>
        <item x="37"/>
        <item x="40"/>
        <item x="41"/>
        <item x="42"/>
        <item x="45"/>
        <item x="43"/>
        <item x="44"/>
        <item x="46"/>
        <item x="48"/>
        <item x="49"/>
        <item x="0"/>
        <item x="50"/>
        <item x="51"/>
        <item x="52"/>
        <item x="54"/>
        <item x="53"/>
        <item x="1"/>
        <item x="55"/>
        <item x="3"/>
        <item x="2"/>
        <item x="56"/>
        <item x="5"/>
        <item x="4"/>
        <item x="6"/>
        <item x="7"/>
        <item x="8"/>
        <item x="57"/>
        <item x="66"/>
        <item x="58"/>
        <item x="59"/>
        <item x="9"/>
        <item x="10"/>
        <item x="60"/>
        <item x="11"/>
        <item x="61"/>
        <item x="12"/>
        <item x="63"/>
        <item x="64"/>
        <item x="65"/>
        <item x="14"/>
        <item x="67"/>
        <item x="16"/>
        <item x="68"/>
        <item x="15"/>
        <item x="17"/>
        <item x="69"/>
        <item x="70"/>
        <item x="72"/>
        <item x="18"/>
        <item x="19"/>
        <item x="71"/>
        <item x="73"/>
        <item x="74"/>
        <item x="24"/>
        <item x="25"/>
        <item x="27"/>
        <item x="26"/>
        <item x="28"/>
        <item x="47"/>
        <item x="75"/>
        <item x="38"/>
        <item x="20"/>
        <item x="22"/>
        <item x="21"/>
        <item x="23"/>
        <item x="13"/>
        <item t="default"/>
      </items>
    </pivotField>
  </pivotFields>
  <rowFields count="1">
    <field x="20"/>
  </rowFields>
  <rowItems count="40">
    <i>
      <x v="2"/>
    </i>
    <i>
      <x v="3"/>
    </i>
    <i>
      <x v="4"/>
    </i>
    <i>
      <x v="6"/>
    </i>
    <i>
      <x v="7"/>
    </i>
    <i>
      <x v="9"/>
    </i>
    <i>
      <x v="10"/>
    </i>
    <i>
      <x v="11"/>
    </i>
    <i>
      <x v="12"/>
    </i>
    <i>
      <x v="13"/>
    </i>
    <i>
      <x v="14"/>
    </i>
    <i>
      <x v="15"/>
    </i>
    <i>
      <x v="17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 t="grand">
      <x/>
    </i>
  </rowItems>
  <colFields count="1">
    <field x="7"/>
  </colFields>
  <colItems count="3">
    <i>
      <x/>
    </i>
    <i>
      <x v="1"/>
    </i>
    <i t="grand">
      <x/>
    </i>
  </colItems>
  <dataFields count="1">
    <dataField name="Sum of Amount in LC" fld="2" baseField="0" baseItem="0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id="1" name="Table1" displayName="Table1" ref="A1:V148" totalsRowShown="0">
  <autoFilter ref="A1:V148"/>
  <tableColumns count="22">
    <tableColumn id="1" name="Account"/>
    <tableColumn id="2" name="Amount in doc. curr."/>
    <tableColumn id="3" name="Amount in LC"/>
    <tableColumn id="4" name="Invoice reference"/>
    <tableColumn id="5" name="Text"/>
    <tableColumn id="6" name="Document Date" dataDxfId="2"/>
    <tableColumn id="7" name="Fund"/>
    <tableColumn id="8" name="Document Type"/>
    <tableColumn id="9" name="Posting Date" dataDxfId="1"/>
    <tableColumn id="10" name="User name"/>
    <tableColumn id="11" name="Doc.status"/>
    <tableColumn id="12" name="Cost Center"/>
    <tableColumn id="13" name="Segment"/>
    <tableColumn id="14" name="Debit/Credit Ind."/>
    <tableColumn id="15" name="Partner cost center"/>
    <tableColumn id="16" name="Expense or Revenue Account in CL"/>
    <tableColumn id="17" name="Recovery Indicator"/>
    <tableColumn id="18" name="FM Area"/>
    <tableColumn id="19" name="Partner Fund"/>
    <tableColumn id="20" name="Vendor"/>
    <tableColumn id="21" name="Grant"/>
    <tableColumn id="22" name="Referenc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29"/>
  <sheetViews>
    <sheetView tabSelected="1" workbookViewId="0"/>
  </sheetViews>
  <sheetFormatPr defaultRowHeight="15.75" x14ac:dyDescent="0.25"/>
  <cols>
    <col min="1" max="1" width="17.7109375" style="18" bestFit="1" customWidth="1"/>
    <col min="2" max="2" width="23.28515625" style="13" bestFit="1" customWidth="1"/>
    <col min="3" max="3" width="23.140625" style="13" bestFit="1" customWidth="1"/>
    <col min="4" max="4" width="17.5703125" style="14" customWidth="1"/>
    <col min="5" max="5" width="17.28515625" style="14" customWidth="1"/>
    <col min="6" max="6" width="21" style="15" customWidth="1"/>
    <col min="7" max="7" width="16.7109375" style="12" customWidth="1"/>
    <col min="8" max="8" width="12.7109375" style="12" customWidth="1"/>
    <col min="9" max="9" width="15.140625" style="16" customWidth="1"/>
    <col min="10" max="10" width="9.28515625" style="17" customWidth="1"/>
    <col min="11" max="11" width="9.5703125" style="17" customWidth="1"/>
    <col min="12" max="12" width="9.28515625" style="17" customWidth="1"/>
    <col min="13" max="13" width="38.85546875" style="14" customWidth="1"/>
    <col min="14" max="14" width="9.140625" style="12"/>
    <col min="15" max="16384" width="9.140625" style="18"/>
  </cols>
  <sheetData>
    <row r="1" spans="1:14" ht="39" customHeight="1" thickBot="1" x14ac:dyDescent="0.3">
      <c r="A1" s="61" t="s">
        <v>392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</row>
    <row r="2" spans="1:14" ht="63" x14ac:dyDescent="0.25">
      <c r="A2" s="29" t="s">
        <v>368</v>
      </c>
      <c r="B2" s="30" t="s">
        <v>371</v>
      </c>
      <c r="C2" s="30" t="s">
        <v>372</v>
      </c>
      <c r="D2" s="31" t="s">
        <v>373</v>
      </c>
      <c r="E2" s="31" t="s">
        <v>374</v>
      </c>
      <c r="F2" s="32" t="s">
        <v>375</v>
      </c>
      <c r="G2" s="33" t="s">
        <v>376</v>
      </c>
      <c r="H2" s="33" t="s">
        <v>377</v>
      </c>
      <c r="I2" s="34" t="s">
        <v>378</v>
      </c>
      <c r="J2" s="35" t="s">
        <v>379</v>
      </c>
      <c r="K2" s="35" t="s">
        <v>380</v>
      </c>
      <c r="L2" s="36" t="s">
        <v>381</v>
      </c>
      <c r="M2" s="30" t="s">
        <v>382</v>
      </c>
    </row>
    <row r="3" spans="1:14" ht="20.100000000000001" customHeight="1" x14ac:dyDescent="0.25">
      <c r="A3" s="44" t="s">
        <v>10</v>
      </c>
      <c r="B3" s="45" t="s">
        <v>271</v>
      </c>
      <c r="C3" s="45" t="s">
        <v>9</v>
      </c>
      <c r="D3" s="46">
        <v>191742</v>
      </c>
      <c r="E3" s="47">
        <v>0</v>
      </c>
      <c r="F3" s="46">
        <f t="shared" ref="F3:F28" si="0">D3-E3</f>
        <v>191742</v>
      </c>
      <c r="G3" s="22">
        <v>42458</v>
      </c>
      <c r="H3" s="22">
        <f t="shared" ref="H3:H28" ca="1" si="1">NOW()</f>
        <v>42865.527132407406</v>
      </c>
      <c r="I3" s="23">
        <f t="shared" ref="I3:I28" ca="1" si="2">(G3-H3)*-1</f>
        <v>407.52713240740559</v>
      </c>
      <c r="J3" s="24">
        <f t="shared" ref="J3:J28" ca="1" si="3">IF(I3=0,0,ROUND(I3/30,0))</f>
        <v>14</v>
      </c>
      <c r="K3" s="24">
        <v>3</v>
      </c>
      <c r="L3" s="25">
        <f t="shared" ref="L3:L28" ca="1" si="4">IF(J3&lt;=3,0,J3-K3)</f>
        <v>11</v>
      </c>
      <c r="M3" s="48" t="s">
        <v>387</v>
      </c>
      <c r="N3" s="18"/>
    </row>
    <row r="4" spans="1:14" ht="20.100000000000001" customHeight="1" x14ac:dyDescent="0.25">
      <c r="A4" s="37" t="s">
        <v>13</v>
      </c>
      <c r="B4" s="19" t="s">
        <v>272</v>
      </c>
      <c r="C4" s="19" t="s">
        <v>9</v>
      </c>
      <c r="D4" s="20">
        <v>350000</v>
      </c>
      <c r="E4" s="21">
        <v>0</v>
      </c>
      <c r="F4" s="20">
        <f t="shared" si="0"/>
        <v>350000</v>
      </c>
      <c r="G4" s="27">
        <v>42502</v>
      </c>
      <c r="H4" s="27">
        <f t="shared" ca="1" si="1"/>
        <v>42865.52713263889</v>
      </c>
      <c r="I4" s="49">
        <f t="shared" ca="1" si="2"/>
        <v>363.52713263889018</v>
      </c>
      <c r="J4" s="50">
        <f t="shared" ca="1" si="3"/>
        <v>12</v>
      </c>
      <c r="K4" s="50">
        <v>3</v>
      </c>
      <c r="L4" s="51">
        <f t="shared" ca="1" si="4"/>
        <v>9</v>
      </c>
      <c r="M4" s="26" t="s">
        <v>388</v>
      </c>
      <c r="N4" s="18"/>
    </row>
    <row r="5" spans="1:14" ht="20.100000000000001" customHeight="1" x14ac:dyDescent="0.25">
      <c r="A5" s="37" t="s">
        <v>16</v>
      </c>
      <c r="B5" s="19" t="s">
        <v>273</v>
      </c>
      <c r="C5" s="19" t="s">
        <v>9</v>
      </c>
      <c r="D5" s="20">
        <v>273132.65999999997</v>
      </c>
      <c r="E5" s="21">
        <v>0</v>
      </c>
      <c r="F5" s="20">
        <f t="shared" si="0"/>
        <v>273132.65999999997</v>
      </c>
      <c r="G5" s="27">
        <v>42550</v>
      </c>
      <c r="H5" s="27">
        <f t="shared" ca="1" si="1"/>
        <v>42865.52713263889</v>
      </c>
      <c r="I5" s="49">
        <f t="shared" ca="1" si="2"/>
        <v>315.52713263889018</v>
      </c>
      <c r="J5" s="50">
        <f t="shared" ca="1" si="3"/>
        <v>11</v>
      </c>
      <c r="K5" s="50">
        <v>3</v>
      </c>
      <c r="L5" s="51">
        <f t="shared" ca="1" si="4"/>
        <v>8</v>
      </c>
      <c r="M5" s="26" t="s">
        <v>390</v>
      </c>
      <c r="N5" s="18"/>
    </row>
    <row r="6" spans="1:14" ht="20.100000000000001" customHeight="1" x14ac:dyDescent="0.25">
      <c r="A6" s="37" t="s">
        <v>22</v>
      </c>
      <c r="B6" s="19" t="s">
        <v>274</v>
      </c>
      <c r="C6" s="19" t="s">
        <v>9</v>
      </c>
      <c r="D6" s="20">
        <v>90000</v>
      </c>
      <c r="E6" s="21">
        <v>0</v>
      </c>
      <c r="F6" s="20">
        <f t="shared" si="0"/>
        <v>90000</v>
      </c>
      <c r="G6" s="27">
        <v>42551</v>
      </c>
      <c r="H6" s="27">
        <f t="shared" ca="1" si="1"/>
        <v>42865.527132870367</v>
      </c>
      <c r="I6" s="49">
        <f t="shared" ca="1" si="2"/>
        <v>314.5271328703675</v>
      </c>
      <c r="J6" s="50">
        <f t="shared" ca="1" si="3"/>
        <v>10</v>
      </c>
      <c r="K6" s="50">
        <v>3</v>
      </c>
      <c r="L6" s="51">
        <f t="shared" ca="1" si="4"/>
        <v>7</v>
      </c>
      <c r="M6" s="28" t="s">
        <v>389</v>
      </c>
      <c r="N6" s="18"/>
    </row>
    <row r="7" spans="1:14" ht="20.100000000000001" customHeight="1" x14ac:dyDescent="0.25">
      <c r="A7" s="37" t="s">
        <v>28</v>
      </c>
      <c r="B7" s="19" t="s">
        <v>275</v>
      </c>
      <c r="C7" s="19" t="s">
        <v>9</v>
      </c>
      <c r="D7" s="20">
        <v>30344</v>
      </c>
      <c r="E7" s="21">
        <v>0</v>
      </c>
      <c r="F7" s="20">
        <f t="shared" si="0"/>
        <v>30344</v>
      </c>
      <c r="G7" s="27">
        <v>42590</v>
      </c>
      <c r="H7" s="27">
        <f t="shared" ca="1" si="1"/>
        <v>42865.52713263889</v>
      </c>
      <c r="I7" s="49">
        <f t="shared" ca="1" si="2"/>
        <v>275.52713263889018</v>
      </c>
      <c r="J7" s="50">
        <f t="shared" ca="1" si="3"/>
        <v>9</v>
      </c>
      <c r="K7" s="50">
        <v>3</v>
      </c>
      <c r="L7" s="51">
        <f t="shared" ca="1" si="4"/>
        <v>6</v>
      </c>
      <c r="M7" s="28" t="s">
        <v>388</v>
      </c>
      <c r="N7" s="18"/>
    </row>
    <row r="8" spans="1:14" ht="20.100000000000001" customHeight="1" x14ac:dyDescent="0.25">
      <c r="A8" s="37" t="s">
        <v>25</v>
      </c>
      <c r="B8" s="19" t="s">
        <v>273</v>
      </c>
      <c r="C8" s="19" t="s">
        <v>9</v>
      </c>
      <c r="D8" s="20">
        <v>273132.65999999997</v>
      </c>
      <c r="E8" s="21">
        <v>0</v>
      </c>
      <c r="F8" s="20">
        <f t="shared" si="0"/>
        <v>273132.65999999997</v>
      </c>
      <c r="G8" s="27">
        <v>42590</v>
      </c>
      <c r="H8" s="27">
        <f t="shared" ca="1" si="1"/>
        <v>42865.52713263889</v>
      </c>
      <c r="I8" s="49">
        <f t="shared" ca="1" si="2"/>
        <v>275.52713263889018</v>
      </c>
      <c r="J8" s="50">
        <f t="shared" ca="1" si="3"/>
        <v>9</v>
      </c>
      <c r="K8" s="50">
        <v>3</v>
      </c>
      <c r="L8" s="51">
        <f t="shared" ca="1" si="4"/>
        <v>6</v>
      </c>
      <c r="M8" s="26" t="s">
        <v>390</v>
      </c>
      <c r="N8" s="18"/>
    </row>
    <row r="9" spans="1:14" ht="20.100000000000001" customHeight="1" x14ac:dyDescent="0.25">
      <c r="A9" s="37" t="s">
        <v>31</v>
      </c>
      <c r="B9" s="19" t="s">
        <v>277</v>
      </c>
      <c r="C9" s="19" t="s">
        <v>21</v>
      </c>
      <c r="D9" s="20">
        <v>4000</v>
      </c>
      <c r="E9" s="21">
        <v>0</v>
      </c>
      <c r="F9" s="20">
        <f t="shared" si="0"/>
        <v>4000</v>
      </c>
      <c r="G9" s="27">
        <v>42590</v>
      </c>
      <c r="H9" s="27">
        <f t="shared" ca="1" si="1"/>
        <v>42865.527132870367</v>
      </c>
      <c r="I9" s="49">
        <f t="shared" ca="1" si="2"/>
        <v>275.5271328703675</v>
      </c>
      <c r="J9" s="50">
        <f t="shared" ca="1" si="3"/>
        <v>9</v>
      </c>
      <c r="K9" s="50">
        <v>3</v>
      </c>
      <c r="L9" s="51">
        <f t="shared" ca="1" si="4"/>
        <v>6</v>
      </c>
      <c r="M9" s="26" t="s">
        <v>386</v>
      </c>
      <c r="N9" s="18"/>
    </row>
    <row r="10" spans="1:14" ht="20.100000000000001" customHeight="1" x14ac:dyDescent="0.25">
      <c r="A10" s="37" t="s">
        <v>35</v>
      </c>
      <c r="B10" s="19" t="s">
        <v>279</v>
      </c>
      <c r="C10" s="19" t="s">
        <v>9</v>
      </c>
      <c r="D10" s="20">
        <v>172953</v>
      </c>
      <c r="E10" s="21">
        <v>0</v>
      </c>
      <c r="F10" s="20">
        <f t="shared" si="0"/>
        <v>172953</v>
      </c>
      <c r="G10" s="27">
        <v>42605</v>
      </c>
      <c r="H10" s="27">
        <f t="shared" ca="1" si="1"/>
        <v>42865.52713263889</v>
      </c>
      <c r="I10" s="49">
        <f t="shared" ca="1" si="2"/>
        <v>260.52713263889018</v>
      </c>
      <c r="J10" s="50">
        <f t="shared" ca="1" si="3"/>
        <v>9</v>
      </c>
      <c r="K10" s="50">
        <v>3</v>
      </c>
      <c r="L10" s="51">
        <f t="shared" ca="1" si="4"/>
        <v>6</v>
      </c>
      <c r="M10" s="28" t="s">
        <v>388</v>
      </c>
      <c r="N10" s="18"/>
    </row>
    <row r="11" spans="1:14" ht="20.100000000000001" customHeight="1" x14ac:dyDescent="0.25">
      <c r="A11" s="37" t="s">
        <v>38</v>
      </c>
      <c r="B11" s="19" t="s">
        <v>280</v>
      </c>
      <c r="C11" s="19" t="s">
        <v>9</v>
      </c>
      <c r="D11" s="20">
        <v>172953</v>
      </c>
      <c r="E11" s="21">
        <v>86477</v>
      </c>
      <c r="F11" s="20">
        <f t="shared" si="0"/>
        <v>86476</v>
      </c>
      <c r="G11" s="27">
        <v>42613</v>
      </c>
      <c r="H11" s="27">
        <f t="shared" ca="1" si="1"/>
        <v>42865.52713263889</v>
      </c>
      <c r="I11" s="49">
        <f t="shared" ca="1" si="2"/>
        <v>252.52713263889018</v>
      </c>
      <c r="J11" s="50">
        <f t="shared" ca="1" si="3"/>
        <v>8</v>
      </c>
      <c r="K11" s="50">
        <v>3</v>
      </c>
      <c r="L11" s="51">
        <f t="shared" ca="1" si="4"/>
        <v>5</v>
      </c>
      <c r="M11" s="28" t="s">
        <v>388</v>
      </c>
      <c r="N11" s="18"/>
    </row>
    <row r="12" spans="1:14" ht="20.100000000000001" customHeight="1" x14ac:dyDescent="0.25">
      <c r="A12" s="37" t="s">
        <v>72</v>
      </c>
      <c r="B12" s="19" t="s">
        <v>283</v>
      </c>
      <c r="C12" s="19" t="s">
        <v>9</v>
      </c>
      <c r="D12" s="20">
        <v>250000</v>
      </c>
      <c r="E12" s="21">
        <v>150000</v>
      </c>
      <c r="F12" s="20">
        <f t="shared" si="0"/>
        <v>100000</v>
      </c>
      <c r="G12" s="27">
        <v>42614</v>
      </c>
      <c r="H12" s="27">
        <f t="shared" ca="1" si="1"/>
        <v>42865.52713263889</v>
      </c>
      <c r="I12" s="49">
        <f t="shared" ca="1" si="2"/>
        <v>251.52713263889018</v>
      </c>
      <c r="J12" s="50">
        <f t="shared" ca="1" si="3"/>
        <v>8</v>
      </c>
      <c r="K12" s="50">
        <v>3</v>
      </c>
      <c r="L12" s="51">
        <f t="shared" ca="1" si="4"/>
        <v>5</v>
      </c>
      <c r="M12" s="28" t="s">
        <v>388</v>
      </c>
      <c r="N12" s="18"/>
    </row>
    <row r="13" spans="1:14" ht="20.100000000000001" customHeight="1" x14ac:dyDescent="0.25">
      <c r="A13" s="37" t="s">
        <v>41</v>
      </c>
      <c r="B13" s="19" t="s">
        <v>279</v>
      </c>
      <c r="C13" s="19" t="s">
        <v>9</v>
      </c>
      <c r="D13" s="20">
        <v>27047</v>
      </c>
      <c r="E13" s="21">
        <v>0</v>
      </c>
      <c r="F13" s="20">
        <f t="shared" si="0"/>
        <v>27047</v>
      </c>
      <c r="G13" s="27">
        <v>42620</v>
      </c>
      <c r="H13" s="27">
        <f t="shared" ca="1" si="1"/>
        <v>42865.52713263889</v>
      </c>
      <c r="I13" s="49">
        <f t="shared" ca="1" si="2"/>
        <v>245.52713263889018</v>
      </c>
      <c r="J13" s="50">
        <f t="shared" ca="1" si="3"/>
        <v>8</v>
      </c>
      <c r="K13" s="50">
        <v>3</v>
      </c>
      <c r="L13" s="51">
        <f t="shared" ca="1" si="4"/>
        <v>5</v>
      </c>
      <c r="M13" s="28" t="s">
        <v>388</v>
      </c>
      <c r="N13" s="18"/>
    </row>
    <row r="14" spans="1:14" ht="20.100000000000001" customHeight="1" x14ac:dyDescent="0.25">
      <c r="A14" s="37" t="s">
        <v>44</v>
      </c>
      <c r="B14" s="19" t="s">
        <v>277</v>
      </c>
      <c r="C14" s="19" t="s">
        <v>21</v>
      </c>
      <c r="D14" s="20">
        <v>6000</v>
      </c>
      <c r="E14" s="21">
        <v>0</v>
      </c>
      <c r="F14" s="20">
        <f t="shared" si="0"/>
        <v>6000</v>
      </c>
      <c r="G14" s="27">
        <v>42620</v>
      </c>
      <c r="H14" s="27">
        <f t="shared" ca="1" si="1"/>
        <v>42865.527132870367</v>
      </c>
      <c r="I14" s="49">
        <f t="shared" ca="1" si="2"/>
        <v>245.5271328703675</v>
      </c>
      <c r="J14" s="50">
        <f t="shared" ca="1" si="3"/>
        <v>8</v>
      </c>
      <c r="K14" s="50">
        <v>3</v>
      </c>
      <c r="L14" s="51">
        <f t="shared" ca="1" si="4"/>
        <v>5</v>
      </c>
      <c r="M14" s="26" t="s">
        <v>386</v>
      </c>
      <c r="N14" s="18"/>
    </row>
    <row r="15" spans="1:14" ht="20.100000000000001" customHeight="1" x14ac:dyDescent="0.25">
      <c r="A15" s="37" t="s">
        <v>47</v>
      </c>
      <c r="B15" s="19" t="s">
        <v>282</v>
      </c>
      <c r="C15" s="19" t="s">
        <v>9</v>
      </c>
      <c r="D15" s="20">
        <v>148323</v>
      </c>
      <c r="E15" s="21">
        <v>0</v>
      </c>
      <c r="F15" s="20">
        <f t="shared" si="0"/>
        <v>148323</v>
      </c>
      <c r="G15" s="27">
        <v>42635</v>
      </c>
      <c r="H15" s="27">
        <f t="shared" ca="1" si="1"/>
        <v>42865.52713263889</v>
      </c>
      <c r="I15" s="49">
        <f t="shared" ca="1" si="2"/>
        <v>230.52713263889018</v>
      </c>
      <c r="J15" s="50">
        <f t="shared" ca="1" si="3"/>
        <v>8</v>
      </c>
      <c r="K15" s="50">
        <v>3</v>
      </c>
      <c r="L15" s="51">
        <f t="shared" ca="1" si="4"/>
        <v>5</v>
      </c>
      <c r="M15" s="28" t="s">
        <v>386</v>
      </c>
      <c r="N15" s="18"/>
    </row>
    <row r="16" spans="1:14" ht="20.100000000000001" customHeight="1" x14ac:dyDescent="0.25">
      <c r="A16" s="37" t="s">
        <v>49</v>
      </c>
      <c r="B16" s="19" t="s">
        <v>277</v>
      </c>
      <c r="C16" s="19" t="s">
        <v>21</v>
      </c>
      <c r="D16" s="20">
        <v>10000</v>
      </c>
      <c r="E16" s="21">
        <v>0</v>
      </c>
      <c r="F16" s="20">
        <f t="shared" si="0"/>
        <v>10000</v>
      </c>
      <c r="G16" s="27">
        <v>42640</v>
      </c>
      <c r="H16" s="27">
        <f t="shared" ca="1" si="1"/>
        <v>42865.527132870367</v>
      </c>
      <c r="I16" s="49">
        <f t="shared" ca="1" si="2"/>
        <v>225.5271328703675</v>
      </c>
      <c r="J16" s="50">
        <f t="shared" ca="1" si="3"/>
        <v>8</v>
      </c>
      <c r="K16" s="50">
        <v>3</v>
      </c>
      <c r="L16" s="51">
        <f t="shared" ca="1" si="4"/>
        <v>5</v>
      </c>
      <c r="M16" s="26" t="s">
        <v>386</v>
      </c>
      <c r="N16" s="18"/>
    </row>
    <row r="17" spans="1:14" ht="20.100000000000001" customHeight="1" x14ac:dyDescent="0.25">
      <c r="A17" s="37" t="s">
        <v>56</v>
      </c>
      <c r="B17" s="19" t="s">
        <v>284</v>
      </c>
      <c r="C17" s="19" t="s">
        <v>21</v>
      </c>
      <c r="D17" s="20">
        <v>34000</v>
      </c>
      <c r="E17" s="21">
        <v>0</v>
      </c>
      <c r="F17" s="20">
        <f t="shared" si="0"/>
        <v>34000</v>
      </c>
      <c r="G17" s="27">
        <v>42675</v>
      </c>
      <c r="H17" s="27">
        <f t="shared" ca="1" si="1"/>
        <v>42865.527132870367</v>
      </c>
      <c r="I17" s="49">
        <f t="shared" ca="1" si="2"/>
        <v>190.5271328703675</v>
      </c>
      <c r="J17" s="50">
        <f t="shared" ca="1" si="3"/>
        <v>6</v>
      </c>
      <c r="K17" s="50">
        <v>3</v>
      </c>
      <c r="L17" s="51">
        <f t="shared" ca="1" si="4"/>
        <v>3</v>
      </c>
      <c r="M17" s="26" t="s">
        <v>390</v>
      </c>
      <c r="N17" s="18"/>
    </row>
    <row r="18" spans="1:14" ht="20.100000000000001" customHeight="1" x14ac:dyDescent="0.25">
      <c r="A18" s="37" t="s">
        <v>59</v>
      </c>
      <c r="B18" s="19" t="s">
        <v>286</v>
      </c>
      <c r="C18" s="19" t="s">
        <v>9</v>
      </c>
      <c r="D18" s="20">
        <v>374717</v>
      </c>
      <c r="E18" s="21">
        <v>0</v>
      </c>
      <c r="F18" s="20">
        <f t="shared" si="0"/>
        <v>374717</v>
      </c>
      <c r="G18" s="27">
        <v>42690</v>
      </c>
      <c r="H18" s="27">
        <f t="shared" ca="1" si="1"/>
        <v>42865.527132870367</v>
      </c>
      <c r="I18" s="49">
        <f t="shared" ca="1" si="2"/>
        <v>175.5271328703675</v>
      </c>
      <c r="J18" s="50">
        <f t="shared" ca="1" si="3"/>
        <v>6</v>
      </c>
      <c r="K18" s="50">
        <v>3</v>
      </c>
      <c r="L18" s="51">
        <f t="shared" ca="1" si="4"/>
        <v>3</v>
      </c>
      <c r="M18" s="28" t="s">
        <v>384</v>
      </c>
      <c r="N18" s="18"/>
    </row>
    <row r="19" spans="1:14" ht="20.100000000000001" customHeight="1" x14ac:dyDescent="0.25">
      <c r="A19" s="37" t="s">
        <v>62</v>
      </c>
      <c r="B19" s="19" t="s">
        <v>288</v>
      </c>
      <c r="C19" s="19" t="s">
        <v>9</v>
      </c>
      <c r="D19" s="20">
        <v>150000</v>
      </c>
      <c r="E19" s="21">
        <v>0</v>
      </c>
      <c r="F19" s="20">
        <f t="shared" si="0"/>
        <v>150000</v>
      </c>
      <c r="G19" s="27">
        <v>42696</v>
      </c>
      <c r="H19" s="27">
        <f t="shared" ca="1" si="1"/>
        <v>42865.52713263889</v>
      </c>
      <c r="I19" s="49">
        <f t="shared" ca="1" si="2"/>
        <v>169.52713263889018</v>
      </c>
      <c r="J19" s="50">
        <f t="shared" ca="1" si="3"/>
        <v>6</v>
      </c>
      <c r="K19" s="50">
        <v>3</v>
      </c>
      <c r="L19" s="51">
        <f t="shared" ca="1" si="4"/>
        <v>3</v>
      </c>
      <c r="M19" s="28" t="s">
        <v>388</v>
      </c>
      <c r="N19" s="18"/>
    </row>
    <row r="20" spans="1:14" ht="20.100000000000001" customHeight="1" x14ac:dyDescent="0.25">
      <c r="A20" s="37" t="s">
        <v>65</v>
      </c>
      <c r="B20" s="19" t="s">
        <v>284</v>
      </c>
      <c r="C20" s="19" t="s">
        <v>21</v>
      </c>
      <c r="D20" s="20">
        <v>8715.2000000000007</v>
      </c>
      <c r="E20" s="21">
        <v>0</v>
      </c>
      <c r="F20" s="20">
        <f t="shared" si="0"/>
        <v>8715.2000000000007</v>
      </c>
      <c r="G20" s="27">
        <v>42703</v>
      </c>
      <c r="H20" s="27">
        <f t="shared" ca="1" si="1"/>
        <v>42865.527132870367</v>
      </c>
      <c r="I20" s="49">
        <f t="shared" ca="1" si="2"/>
        <v>162.5271328703675</v>
      </c>
      <c r="J20" s="50">
        <f t="shared" ca="1" si="3"/>
        <v>5</v>
      </c>
      <c r="K20" s="50">
        <v>3</v>
      </c>
      <c r="L20" s="51">
        <f t="shared" ca="1" si="4"/>
        <v>2</v>
      </c>
      <c r="M20" s="26" t="s">
        <v>390</v>
      </c>
      <c r="N20" s="18"/>
    </row>
    <row r="21" spans="1:14" ht="20.100000000000001" customHeight="1" x14ac:dyDescent="0.25">
      <c r="A21" s="37" t="s">
        <v>97</v>
      </c>
      <c r="B21" s="19" t="s">
        <v>284</v>
      </c>
      <c r="C21" s="19" t="s">
        <v>9</v>
      </c>
      <c r="D21" s="20">
        <v>42689.43</v>
      </c>
      <c r="E21" s="21">
        <v>0</v>
      </c>
      <c r="F21" s="20">
        <f t="shared" si="0"/>
        <v>42689.43</v>
      </c>
      <c r="G21" s="27">
        <v>42736</v>
      </c>
      <c r="H21" s="27">
        <f t="shared" ca="1" si="1"/>
        <v>42865.527132870367</v>
      </c>
      <c r="I21" s="49">
        <f t="shared" ca="1" si="2"/>
        <v>129.5271328703675</v>
      </c>
      <c r="J21" s="50">
        <f t="shared" ca="1" si="3"/>
        <v>4</v>
      </c>
      <c r="K21" s="50">
        <v>3</v>
      </c>
      <c r="L21" s="51">
        <f t="shared" ca="1" si="4"/>
        <v>1</v>
      </c>
      <c r="M21" s="26" t="s">
        <v>390</v>
      </c>
      <c r="N21" s="18"/>
    </row>
    <row r="22" spans="1:14" ht="20.100000000000001" customHeight="1" x14ac:dyDescent="0.25">
      <c r="A22" s="37" t="s">
        <v>75</v>
      </c>
      <c r="B22" s="19" t="s">
        <v>289</v>
      </c>
      <c r="C22" s="19" t="s">
        <v>9</v>
      </c>
      <c r="D22" s="20">
        <v>60000</v>
      </c>
      <c r="E22" s="21">
        <v>0</v>
      </c>
      <c r="F22" s="20">
        <f t="shared" si="0"/>
        <v>60000</v>
      </c>
      <c r="G22" s="27">
        <v>42751</v>
      </c>
      <c r="H22" s="27">
        <f t="shared" ca="1" si="1"/>
        <v>42865.527132870367</v>
      </c>
      <c r="I22" s="49">
        <f t="shared" ca="1" si="2"/>
        <v>114.5271328703675</v>
      </c>
      <c r="J22" s="50">
        <f t="shared" ca="1" si="3"/>
        <v>4</v>
      </c>
      <c r="K22" s="50">
        <v>3</v>
      </c>
      <c r="L22" s="51">
        <f t="shared" ca="1" si="4"/>
        <v>1</v>
      </c>
      <c r="M22" s="26" t="s">
        <v>385</v>
      </c>
      <c r="N22" s="18"/>
    </row>
    <row r="23" spans="1:14" ht="20.100000000000001" customHeight="1" x14ac:dyDescent="0.25">
      <c r="A23" s="37" t="s">
        <v>78</v>
      </c>
      <c r="B23" s="19" t="s">
        <v>290</v>
      </c>
      <c r="C23" s="19" t="s">
        <v>9</v>
      </c>
      <c r="D23" s="20">
        <v>75000</v>
      </c>
      <c r="E23" s="21">
        <v>0</v>
      </c>
      <c r="F23" s="20">
        <f t="shared" si="0"/>
        <v>75000</v>
      </c>
      <c r="G23" s="27">
        <v>42759</v>
      </c>
      <c r="H23" s="27">
        <f t="shared" ca="1" si="1"/>
        <v>42865.52713263889</v>
      </c>
      <c r="I23" s="49">
        <f t="shared" ca="1" si="2"/>
        <v>106.52713263889018</v>
      </c>
      <c r="J23" s="50">
        <f t="shared" ca="1" si="3"/>
        <v>4</v>
      </c>
      <c r="K23" s="50">
        <v>3</v>
      </c>
      <c r="L23" s="51">
        <f t="shared" ca="1" si="4"/>
        <v>1</v>
      </c>
      <c r="M23" s="28" t="s">
        <v>386</v>
      </c>
      <c r="N23" s="18"/>
    </row>
    <row r="24" spans="1:14" ht="20.100000000000001" customHeight="1" x14ac:dyDescent="0.25">
      <c r="A24" s="37" t="s">
        <v>83</v>
      </c>
      <c r="B24" s="19" t="s">
        <v>292</v>
      </c>
      <c r="C24" s="19" t="s">
        <v>82</v>
      </c>
      <c r="D24" s="20">
        <v>46150</v>
      </c>
      <c r="E24" s="21">
        <v>0</v>
      </c>
      <c r="F24" s="20">
        <f t="shared" si="0"/>
        <v>46150</v>
      </c>
      <c r="G24" s="27">
        <v>42762</v>
      </c>
      <c r="H24" s="27">
        <f t="shared" ca="1" si="1"/>
        <v>42865.52713263889</v>
      </c>
      <c r="I24" s="49">
        <f t="shared" ca="1" si="2"/>
        <v>103.52713263889018</v>
      </c>
      <c r="J24" s="50">
        <f t="shared" ca="1" si="3"/>
        <v>3</v>
      </c>
      <c r="K24" s="50">
        <v>3</v>
      </c>
      <c r="L24" s="51">
        <f t="shared" ca="1" si="4"/>
        <v>0</v>
      </c>
      <c r="M24" s="28" t="s">
        <v>391</v>
      </c>
      <c r="N24" s="18"/>
    </row>
    <row r="25" spans="1:14" ht="20.100000000000001" customHeight="1" x14ac:dyDescent="0.25">
      <c r="A25" s="37" t="s">
        <v>85</v>
      </c>
      <c r="B25" s="19" t="s">
        <v>293</v>
      </c>
      <c r="C25" s="19" t="s">
        <v>9</v>
      </c>
      <c r="D25" s="20">
        <v>1275000</v>
      </c>
      <c r="E25" s="21">
        <v>0</v>
      </c>
      <c r="F25" s="20">
        <f t="shared" si="0"/>
        <v>1275000</v>
      </c>
      <c r="G25" s="27">
        <v>42774</v>
      </c>
      <c r="H25" s="27">
        <f t="shared" ca="1" si="1"/>
        <v>42865.527132407406</v>
      </c>
      <c r="I25" s="49">
        <f t="shared" ca="1" si="2"/>
        <v>91.527132407405588</v>
      </c>
      <c r="J25" s="50">
        <f t="shared" ca="1" si="3"/>
        <v>3</v>
      </c>
      <c r="K25" s="50">
        <v>3</v>
      </c>
      <c r="L25" s="51">
        <f t="shared" ca="1" si="4"/>
        <v>0</v>
      </c>
      <c r="M25" s="26" t="s">
        <v>386</v>
      </c>
      <c r="N25" s="18"/>
    </row>
    <row r="26" spans="1:14" ht="20.100000000000001" customHeight="1" x14ac:dyDescent="0.25">
      <c r="A26" s="37" t="s">
        <v>88</v>
      </c>
      <c r="B26" s="19" t="s">
        <v>294</v>
      </c>
      <c r="C26" s="19" t="s">
        <v>9</v>
      </c>
      <c r="D26" s="20">
        <v>84835.63</v>
      </c>
      <c r="E26" s="21">
        <v>0</v>
      </c>
      <c r="F26" s="20">
        <f t="shared" si="0"/>
        <v>84835.63</v>
      </c>
      <c r="G26" s="27">
        <v>42802</v>
      </c>
      <c r="H26" s="27">
        <f t="shared" ca="1" si="1"/>
        <v>42865.527132870367</v>
      </c>
      <c r="I26" s="49">
        <f t="shared" ca="1" si="2"/>
        <v>63.527132870367495</v>
      </c>
      <c r="J26" s="50">
        <f t="shared" ca="1" si="3"/>
        <v>2</v>
      </c>
      <c r="K26" s="50">
        <v>3</v>
      </c>
      <c r="L26" s="51">
        <f t="shared" ca="1" si="4"/>
        <v>0</v>
      </c>
      <c r="M26" s="28" t="s">
        <v>390</v>
      </c>
      <c r="N26" s="18"/>
    </row>
    <row r="27" spans="1:14" ht="20.100000000000001" customHeight="1" x14ac:dyDescent="0.25">
      <c r="A27" s="37" t="s">
        <v>91</v>
      </c>
      <c r="B27" s="19" t="s">
        <v>296</v>
      </c>
      <c r="C27" s="19" t="s">
        <v>9</v>
      </c>
      <c r="D27" s="20">
        <v>214000</v>
      </c>
      <c r="E27" s="21">
        <v>0</v>
      </c>
      <c r="F27" s="20">
        <f t="shared" si="0"/>
        <v>214000</v>
      </c>
      <c r="G27" s="27">
        <v>42814</v>
      </c>
      <c r="H27" s="27">
        <f t="shared" ca="1" si="1"/>
        <v>42865.52713263889</v>
      </c>
      <c r="I27" s="49">
        <f t="shared" ca="1" si="2"/>
        <v>51.52713263889018</v>
      </c>
      <c r="J27" s="50">
        <f t="shared" ca="1" si="3"/>
        <v>2</v>
      </c>
      <c r="K27" s="50">
        <v>3</v>
      </c>
      <c r="L27" s="51">
        <f t="shared" ca="1" si="4"/>
        <v>0</v>
      </c>
      <c r="M27" s="28" t="s">
        <v>388</v>
      </c>
      <c r="N27" s="18"/>
    </row>
    <row r="28" spans="1:14" ht="20.100000000000001" customHeight="1" thickBot="1" x14ac:dyDescent="0.3">
      <c r="A28" s="52" t="s">
        <v>94</v>
      </c>
      <c r="B28" s="53" t="s">
        <v>298</v>
      </c>
      <c r="C28" s="53" t="s">
        <v>9</v>
      </c>
      <c r="D28" s="54">
        <v>114000</v>
      </c>
      <c r="E28" s="55">
        <v>0</v>
      </c>
      <c r="F28" s="54">
        <f t="shared" si="0"/>
        <v>114000</v>
      </c>
      <c r="G28" s="56">
        <v>42821</v>
      </c>
      <c r="H28" s="56">
        <f t="shared" ca="1" si="1"/>
        <v>42865.52713263889</v>
      </c>
      <c r="I28" s="57">
        <f t="shared" ca="1" si="2"/>
        <v>44.52713263889018</v>
      </c>
      <c r="J28" s="58">
        <f t="shared" ca="1" si="3"/>
        <v>1</v>
      </c>
      <c r="K28" s="58">
        <v>3</v>
      </c>
      <c r="L28" s="59">
        <f t="shared" ca="1" si="4"/>
        <v>0</v>
      </c>
      <c r="M28" s="60" t="s">
        <v>386</v>
      </c>
      <c r="N28" s="18"/>
    </row>
    <row r="29" spans="1:14" ht="20.100000000000001" customHeight="1" thickTop="1" thickBot="1" x14ac:dyDescent="0.3">
      <c r="A29" s="38"/>
      <c r="B29" s="39" t="s">
        <v>383</v>
      </c>
      <c r="C29" s="40"/>
      <c r="D29" s="41">
        <f>SUM(D3:D28)</f>
        <v>4478734.58</v>
      </c>
      <c r="E29" s="41">
        <f t="shared" ref="E29:F29" si="5">SUM(E3:E28)</f>
        <v>236477</v>
      </c>
      <c r="F29" s="41">
        <f t="shared" si="5"/>
        <v>4242257.58</v>
      </c>
      <c r="G29" s="42"/>
      <c r="H29" s="43"/>
      <c r="I29" s="43"/>
      <c r="J29" s="43"/>
      <c r="K29" s="43"/>
      <c r="L29" s="43"/>
      <c r="M29" s="43"/>
      <c r="N29" s="18"/>
    </row>
  </sheetData>
  <autoFilter ref="B2:I29"/>
  <sortState ref="A3:O28">
    <sortCondition descending="1" ref="I3:I28"/>
  </sortState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48"/>
  <sheetViews>
    <sheetView workbookViewId="0">
      <selection activeCell="E9" sqref="E9"/>
    </sheetView>
  </sheetViews>
  <sheetFormatPr defaultRowHeight="12.75" x14ac:dyDescent="0.2"/>
  <cols>
    <col min="1" max="1" width="10.42578125" customWidth="1"/>
    <col min="2" max="2" width="21.5703125" customWidth="1"/>
    <col min="3" max="3" width="15.42578125" customWidth="1"/>
    <col min="4" max="4" width="19" customWidth="1"/>
    <col min="5" max="5" width="49.42578125" bestFit="1" customWidth="1"/>
    <col min="6" max="6" width="17" customWidth="1"/>
    <col min="8" max="8" width="17.28515625" customWidth="1"/>
    <col min="9" max="9" width="14.5703125" customWidth="1"/>
    <col min="10" max="10" width="12.85546875" customWidth="1"/>
    <col min="11" max="11" width="12.28515625" customWidth="1"/>
    <col min="12" max="12" width="13.5703125" customWidth="1"/>
    <col min="13" max="13" width="11.28515625" customWidth="1"/>
    <col min="14" max="14" width="17.85546875" customWidth="1"/>
    <col min="15" max="15" width="20.28515625" customWidth="1"/>
    <col min="16" max="16" width="35" customWidth="1"/>
    <col min="17" max="17" width="20.140625" customWidth="1"/>
    <col min="18" max="18" width="10.7109375" customWidth="1"/>
    <col min="19" max="19" width="15" customWidth="1"/>
    <col min="20" max="20" width="9.7109375" customWidth="1"/>
    <col min="22" max="22" width="12.42578125" customWidth="1"/>
  </cols>
  <sheetData>
    <row r="1" spans="1:22" x14ac:dyDescent="0.2">
      <c r="A1" t="s">
        <v>347</v>
      </c>
      <c r="B1" t="s">
        <v>348</v>
      </c>
      <c r="C1" t="s">
        <v>349</v>
      </c>
      <c r="D1" t="s">
        <v>350</v>
      </c>
      <c r="E1" t="s">
        <v>351</v>
      </c>
      <c r="F1" t="s">
        <v>352</v>
      </c>
      <c r="G1" t="s">
        <v>353</v>
      </c>
      <c r="H1" t="s">
        <v>354</v>
      </c>
      <c r="I1" t="s">
        <v>355</v>
      </c>
      <c r="J1" t="s">
        <v>356</v>
      </c>
      <c r="K1" t="s">
        <v>357</v>
      </c>
      <c r="L1" t="s">
        <v>358</v>
      </c>
      <c r="M1" t="s">
        <v>359</v>
      </c>
      <c r="N1" t="s">
        <v>360</v>
      </c>
      <c r="O1" t="s">
        <v>361</v>
      </c>
      <c r="P1" t="s">
        <v>362</v>
      </c>
      <c r="Q1" t="s">
        <v>363</v>
      </c>
      <c r="R1" t="s">
        <v>364</v>
      </c>
      <c r="S1" t="s">
        <v>365</v>
      </c>
      <c r="T1" t="s">
        <v>366</v>
      </c>
      <c r="U1" t="s">
        <v>367</v>
      </c>
      <c r="V1" t="s">
        <v>368</v>
      </c>
    </row>
    <row r="2" spans="1:22" x14ac:dyDescent="0.2">
      <c r="A2" t="s">
        <v>0</v>
      </c>
      <c r="B2">
        <v>-200000</v>
      </c>
      <c r="C2">
        <v>-200000</v>
      </c>
      <c r="D2" t="s">
        <v>172</v>
      </c>
      <c r="E2" t="s">
        <v>173</v>
      </c>
      <c r="F2" s="8">
        <v>42438</v>
      </c>
      <c r="G2" t="s">
        <v>140</v>
      </c>
      <c r="H2" t="s">
        <v>4</v>
      </c>
      <c r="I2" s="8">
        <v>42438</v>
      </c>
      <c r="J2" t="s">
        <v>5</v>
      </c>
      <c r="K2" t="s">
        <v>6</v>
      </c>
      <c r="L2" t="s">
        <v>6</v>
      </c>
      <c r="M2" t="s">
        <v>7</v>
      </c>
      <c r="N2" t="s">
        <v>68</v>
      </c>
      <c r="O2" t="s">
        <v>6</v>
      </c>
      <c r="P2" t="s">
        <v>6</v>
      </c>
      <c r="Q2" t="s">
        <v>6</v>
      </c>
      <c r="R2" t="s">
        <v>6</v>
      </c>
      <c r="S2" t="s">
        <v>140</v>
      </c>
      <c r="T2" t="s">
        <v>6</v>
      </c>
      <c r="U2" t="s">
        <v>174</v>
      </c>
      <c r="V2" t="s">
        <v>175</v>
      </c>
    </row>
    <row r="3" spans="1:22" x14ac:dyDescent="0.2">
      <c r="A3" t="s">
        <v>270</v>
      </c>
      <c r="B3">
        <v>-200000</v>
      </c>
      <c r="C3">
        <v>-200000</v>
      </c>
      <c r="D3" t="s">
        <v>138</v>
      </c>
      <c r="E3" t="s">
        <v>139</v>
      </c>
      <c r="F3" s="8">
        <v>42359</v>
      </c>
      <c r="G3" t="s">
        <v>140</v>
      </c>
      <c r="H3" t="s">
        <v>4</v>
      </c>
      <c r="I3" s="8">
        <v>42359</v>
      </c>
      <c r="J3" t="s">
        <v>141</v>
      </c>
      <c r="K3" t="s">
        <v>6</v>
      </c>
      <c r="L3" t="s">
        <v>6</v>
      </c>
      <c r="M3" t="s">
        <v>7</v>
      </c>
      <c r="N3" t="s">
        <v>68</v>
      </c>
      <c r="O3" t="s">
        <v>6</v>
      </c>
      <c r="P3" t="s">
        <v>6</v>
      </c>
      <c r="Q3" t="s">
        <v>6</v>
      </c>
      <c r="R3" t="s">
        <v>6</v>
      </c>
      <c r="S3" t="s">
        <v>6</v>
      </c>
      <c r="T3" t="s">
        <v>6</v>
      </c>
      <c r="U3" t="s">
        <v>174</v>
      </c>
      <c r="V3" t="s">
        <v>143</v>
      </c>
    </row>
    <row r="4" spans="1:22" x14ac:dyDescent="0.2">
      <c r="A4" t="s">
        <v>0</v>
      </c>
      <c r="B4">
        <v>200000</v>
      </c>
      <c r="C4">
        <v>200000</v>
      </c>
      <c r="D4" t="s">
        <v>179</v>
      </c>
      <c r="E4" t="s">
        <v>6</v>
      </c>
      <c r="F4" s="8">
        <v>42460</v>
      </c>
      <c r="G4" t="s">
        <v>140</v>
      </c>
      <c r="H4" t="s">
        <v>131</v>
      </c>
      <c r="I4" s="8">
        <v>42460</v>
      </c>
      <c r="J4" t="s">
        <v>180</v>
      </c>
      <c r="K4" t="s">
        <v>6</v>
      </c>
      <c r="L4" t="s">
        <v>6</v>
      </c>
      <c r="M4" t="s">
        <v>7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140</v>
      </c>
      <c r="T4" t="s">
        <v>6</v>
      </c>
      <c r="U4" t="s">
        <v>174</v>
      </c>
      <c r="V4" t="s">
        <v>6</v>
      </c>
    </row>
    <row r="5" spans="1:22" x14ac:dyDescent="0.2">
      <c r="A5" t="s">
        <v>270</v>
      </c>
      <c r="B5">
        <v>200000</v>
      </c>
      <c r="C5">
        <v>200000</v>
      </c>
      <c r="D5" t="s">
        <v>319</v>
      </c>
      <c r="E5" t="s">
        <v>6</v>
      </c>
      <c r="F5" s="8">
        <v>42460</v>
      </c>
      <c r="G5" t="s">
        <v>140</v>
      </c>
      <c r="H5" t="s">
        <v>131</v>
      </c>
      <c r="I5" s="8">
        <v>42460</v>
      </c>
      <c r="J5" t="s">
        <v>180</v>
      </c>
      <c r="K5" t="s">
        <v>6</v>
      </c>
      <c r="L5" t="s">
        <v>6</v>
      </c>
      <c r="M5" t="s">
        <v>7</v>
      </c>
      <c r="N5" t="s">
        <v>8</v>
      </c>
      <c r="O5" t="s">
        <v>6</v>
      </c>
      <c r="P5" t="s">
        <v>6</v>
      </c>
      <c r="Q5" t="s">
        <v>6</v>
      </c>
      <c r="R5" t="s">
        <v>6</v>
      </c>
      <c r="S5" t="s">
        <v>6</v>
      </c>
      <c r="T5" t="s">
        <v>6</v>
      </c>
      <c r="U5" t="s">
        <v>174</v>
      </c>
      <c r="V5" t="s">
        <v>6</v>
      </c>
    </row>
    <row r="6" spans="1:22" x14ac:dyDescent="0.2">
      <c r="A6" t="s">
        <v>0</v>
      </c>
      <c r="B6">
        <v>40000</v>
      </c>
      <c r="C6">
        <v>40000</v>
      </c>
      <c r="D6" t="s">
        <v>153</v>
      </c>
      <c r="E6" t="s">
        <v>154</v>
      </c>
      <c r="F6" s="8">
        <v>42369</v>
      </c>
      <c r="G6" t="s">
        <v>155</v>
      </c>
      <c r="H6" t="s">
        <v>4</v>
      </c>
      <c r="I6" s="8">
        <v>42369</v>
      </c>
      <c r="J6" t="s">
        <v>20</v>
      </c>
      <c r="K6" t="s">
        <v>6</v>
      </c>
      <c r="L6" t="s">
        <v>6</v>
      </c>
      <c r="M6" t="s">
        <v>7</v>
      </c>
      <c r="N6" t="s">
        <v>8</v>
      </c>
      <c r="O6" t="s">
        <v>6</v>
      </c>
      <c r="P6" t="s">
        <v>6</v>
      </c>
      <c r="Q6" t="s">
        <v>6</v>
      </c>
      <c r="R6" t="s">
        <v>6</v>
      </c>
      <c r="S6" t="s">
        <v>155</v>
      </c>
      <c r="T6" t="s">
        <v>6</v>
      </c>
      <c r="U6" t="s">
        <v>156</v>
      </c>
      <c r="V6" t="s">
        <v>157</v>
      </c>
    </row>
    <row r="7" spans="1:22" x14ac:dyDescent="0.2">
      <c r="A7" t="s">
        <v>0</v>
      </c>
      <c r="B7">
        <v>-40000</v>
      </c>
      <c r="C7">
        <v>-40000</v>
      </c>
      <c r="D7" t="s">
        <v>165</v>
      </c>
      <c r="E7" t="s">
        <v>166</v>
      </c>
      <c r="F7" s="8">
        <v>42369</v>
      </c>
      <c r="G7" t="s">
        <v>155</v>
      </c>
      <c r="H7" t="s">
        <v>4</v>
      </c>
      <c r="I7" s="8">
        <v>42369</v>
      </c>
      <c r="J7" t="s">
        <v>5</v>
      </c>
      <c r="K7" t="s">
        <v>6</v>
      </c>
      <c r="L7" t="s">
        <v>6</v>
      </c>
      <c r="M7" t="s">
        <v>7</v>
      </c>
      <c r="N7" t="s">
        <v>68</v>
      </c>
      <c r="O7" t="s">
        <v>6</v>
      </c>
      <c r="P7" t="s">
        <v>6</v>
      </c>
      <c r="Q7" t="s">
        <v>6</v>
      </c>
      <c r="R7" t="s">
        <v>6</v>
      </c>
      <c r="S7" t="s">
        <v>155</v>
      </c>
      <c r="T7" t="s">
        <v>6</v>
      </c>
      <c r="U7" t="s">
        <v>156</v>
      </c>
      <c r="V7" t="s">
        <v>167</v>
      </c>
    </row>
    <row r="8" spans="1:22" x14ac:dyDescent="0.2">
      <c r="A8" t="s">
        <v>0</v>
      </c>
      <c r="B8">
        <v>40000</v>
      </c>
      <c r="C8">
        <v>40000</v>
      </c>
      <c r="D8" t="s">
        <v>168</v>
      </c>
      <c r="E8" t="s">
        <v>169</v>
      </c>
      <c r="F8" s="8">
        <v>42433</v>
      </c>
      <c r="G8" t="s">
        <v>155</v>
      </c>
      <c r="H8" t="s">
        <v>131</v>
      </c>
      <c r="I8" s="8">
        <v>42433</v>
      </c>
      <c r="J8" t="s">
        <v>20</v>
      </c>
      <c r="K8" t="s">
        <v>6</v>
      </c>
      <c r="L8" t="s">
        <v>6</v>
      </c>
      <c r="M8" t="s">
        <v>7</v>
      </c>
      <c r="N8" t="s">
        <v>8</v>
      </c>
      <c r="O8" t="s">
        <v>6</v>
      </c>
      <c r="P8" t="s">
        <v>6</v>
      </c>
      <c r="Q8" t="s">
        <v>6</v>
      </c>
      <c r="R8" t="s">
        <v>6</v>
      </c>
      <c r="S8" t="s">
        <v>155</v>
      </c>
      <c r="T8" t="s">
        <v>6</v>
      </c>
      <c r="U8" t="s">
        <v>156</v>
      </c>
      <c r="V8" t="s">
        <v>170</v>
      </c>
    </row>
    <row r="9" spans="1:22" x14ac:dyDescent="0.2">
      <c r="A9" t="s">
        <v>0</v>
      </c>
      <c r="B9">
        <v>-40000</v>
      </c>
      <c r="C9">
        <v>-40000</v>
      </c>
      <c r="D9" t="s">
        <v>168</v>
      </c>
      <c r="E9" t="s">
        <v>6</v>
      </c>
      <c r="F9" s="8">
        <v>42433</v>
      </c>
      <c r="G9" t="s">
        <v>155</v>
      </c>
      <c r="H9" t="s">
        <v>131</v>
      </c>
      <c r="I9" s="8">
        <v>42433</v>
      </c>
      <c r="J9" t="s">
        <v>20</v>
      </c>
      <c r="K9" t="s">
        <v>6</v>
      </c>
      <c r="L9" t="s">
        <v>6</v>
      </c>
      <c r="M9" t="s">
        <v>7</v>
      </c>
      <c r="N9" t="s">
        <v>68</v>
      </c>
      <c r="O9" t="s">
        <v>6</v>
      </c>
      <c r="P9" t="s">
        <v>6</v>
      </c>
      <c r="Q9" t="s">
        <v>6</v>
      </c>
      <c r="R9" t="s">
        <v>6</v>
      </c>
      <c r="S9" t="s">
        <v>155</v>
      </c>
      <c r="T9" t="s">
        <v>6</v>
      </c>
      <c r="U9" t="s">
        <v>156</v>
      </c>
      <c r="V9" t="s">
        <v>170</v>
      </c>
    </row>
    <row r="10" spans="1:22" x14ac:dyDescent="0.2">
      <c r="A10" t="s">
        <v>270</v>
      </c>
      <c r="B10">
        <v>40000</v>
      </c>
      <c r="C10">
        <v>40000</v>
      </c>
      <c r="D10" t="s">
        <v>165</v>
      </c>
      <c r="E10" t="s">
        <v>166</v>
      </c>
      <c r="F10" s="8">
        <v>42369</v>
      </c>
      <c r="G10" t="s">
        <v>155</v>
      </c>
      <c r="H10" t="s">
        <v>4</v>
      </c>
      <c r="I10" s="8">
        <v>42369</v>
      </c>
      <c r="J10" t="s">
        <v>5</v>
      </c>
      <c r="K10" t="s">
        <v>6</v>
      </c>
      <c r="L10" t="s">
        <v>6</v>
      </c>
      <c r="M10" t="s">
        <v>7</v>
      </c>
      <c r="N10" t="s">
        <v>8</v>
      </c>
      <c r="O10" t="s">
        <v>6</v>
      </c>
      <c r="P10" t="s">
        <v>6</v>
      </c>
      <c r="Q10" t="s">
        <v>6</v>
      </c>
      <c r="R10" t="s">
        <v>6</v>
      </c>
      <c r="S10" t="s">
        <v>155</v>
      </c>
      <c r="T10" t="s">
        <v>6</v>
      </c>
      <c r="U10" t="s">
        <v>315</v>
      </c>
      <c r="V10" t="s">
        <v>167</v>
      </c>
    </row>
    <row r="11" spans="1:22" x14ac:dyDescent="0.2">
      <c r="A11" t="s">
        <v>270</v>
      </c>
      <c r="B11">
        <v>-40000</v>
      </c>
      <c r="C11">
        <v>-40000</v>
      </c>
      <c r="D11" t="s">
        <v>153</v>
      </c>
      <c r="E11" t="s">
        <v>154</v>
      </c>
      <c r="F11" s="8">
        <v>42369</v>
      </c>
      <c r="G11" t="s">
        <v>155</v>
      </c>
      <c r="H11" t="s">
        <v>4</v>
      </c>
      <c r="I11" s="8">
        <v>42369</v>
      </c>
      <c r="J11" t="s">
        <v>20</v>
      </c>
      <c r="K11" t="s">
        <v>6</v>
      </c>
      <c r="L11" t="s">
        <v>6</v>
      </c>
      <c r="M11" t="s">
        <v>7</v>
      </c>
      <c r="N11" t="s">
        <v>68</v>
      </c>
      <c r="O11" t="s">
        <v>6</v>
      </c>
      <c r="P11" t="s">
        <v>6</v>
      </c>
      <c r="Q11" t="s">
        <v>6</v>
      </c>
      <c r="R11" t="s">
        <v>6</v>
      </c>
      <c r="S11" t="s">
        <v>155</v>
      </c>
      <c r="T11" t="s">
        <v>6</v>
      </c>
      <c r="U11" t="s">
        <v>315</v>
      </c>
      <c r="V11" t="s">
        <v>157</v>
      </c>
    </row>
    <row r="12" spans="1:22" x14ac:dyDescent="0.2">
      <c r="A12" t="s">
        <v>270</v>
      </c>
      <c r="B12">
        <v>-40000</v>
      </c>
      <c r="C12">
        <v>-40000</v>
      </c>
      <c r="D12" t="s">
        <v>318</v>
      </c>
      <c r="E12" t="s">
        <v>6</v>
      </c>
      <c r="F12" s="8">
        <v>42369</v>
      </c>
      <c r="G12" t="s">
        <v>155</v>
      </c>
      <c r="H12" t="s">
        <v>131</v>
      </c>
      <c r="I12" s="8">
        <v>42369</v>
      </c>
      <c r="J12" t="s">
        <v>20</v>
      </c>
      <c r="K12" t="s">
        <v>6</v>
      </c>
      <c r="L12" t="s">
        <v>6</v>
      </c>
      <c r="M12" t="s">
        <v>7</v>
      </c>
      <c r="N12" t="s">
        <v>68</v>
      </c>
      <c r="O12" t="s">
        <v>6</v>
      </c>
      <c r="P12" t="s">
        <v>6</v>
      </c>
      <c r="Q12" t="s">
        <v>6</v>
      </c>
      <c r="R12" t="s">
        <v>6</v>
      </c>
      <c r="S12" t="s">
        <v>155</v>
      </c>
      <c r="T12" t="s">
        <v>6</v>
      </c>
      <c r="U12" t="s">
        <v>315</v>
      </c>
      <c r="V12" t="s">
        <v>170</v>
      </c>
    </row>
    <row r="13" spans="1:22" x14ac:dyDescent="0.2">
      <c r="A13" t="s">
        <v>270</v>
      </c>
      <c r="B13">
        <v>40000</v>
      </c>
      <c r="C13">
        <v>40000</v>
      </c>
      <c r="D13" t="s">
        <v>318</v>
      </c>
      <c r="E13" t="s">
        <v>6</v>
      </c>
      <c r="F13" s="8">
        <v>42369</v>
      </c>
      <c r="G13" t="s">
        <v>155</v>
      </c>
      <c r="H13" t="s">
        <v>131</v>
      </c>
      <c r="I13" s="8">
        <v>42369</v>
      </c>
      <c r="J13" t="s">
        <v>20</v>
      </c>
      <c r="K13" t="s">
        <v>6</v>
      </c>
      <c r="L13" t="s">
        <v>6</v>
      </c>
      <c r="M13" t="s">
        <v>7</v>
      </c>
      <c r="N13" t="s">
        <v>8</v>
      </c>
      <c r="O13" t="s">
        <v>6</v>
      </c>
      <c r="P13" t="s">
        <v>6</v>
      </c>
      <c r="Q13" t="s">
        <v>6</v>
      </c>
      <c r="R13" t="s">
        <v>6</v>
      </c>
      <c r="S13" t="s">
        <v>155</v>
      </c>
      <c r="T13" t="s">
        <v>6</v>
      </c>
      <c r="U13" t="s">
        <v>315</v>
      </c>
      <c r="V13" t="s">
        <v>170</v>
      </c>
    </row>
    <row r="14" spans="1:22" x14ac:dyDescent="0.2">
      <c r="A14" t="s">
        <v>270</v>
      </c>
      <c r="B14">
        <v>100000</v>
      </c>
      <c r="C14">
        <v>100000</v>
      </c>
      <c r="D14" t="s">
        <v>124</v>
      </c>
      <c r="E14" t="s">
        <v>125</v>
      </c>
      <c r="F14" s="8">
        <v>42261</v>
      </c>
      <c r="G14" t="s">
        <v>103</v>
      </c>
      <c r="H14" t="s">
        <v>4</v>
      </c>
      <c r="I14" s="8">
        <v>42261</v>
      </c>
      <c r="J14" t="s">
        <v>52</v>
      </c>
      <c r="K14" t="s">
        <v>6</v>
      </c>
      <c r="L14" t="s">
        <v>6</v>
      </c>
      <c r="M14" t="s">
        <v>7</v>
      </c>
      <c r="N14" t="s">
        <v>8</v>
      </c>
      <c r="O14" t="s">
        <v>6</v>
      </c>
      <c r="P14" t="s">
        <v>6</v>
      </c>
      <c r="Q14" t="s">
        <v>6</v>
      </c>
      <c r="R14" t="s">
        <v>6</v>
      </c>
      <c r="S14" t="s">
        <v>6</v>
      </c>
      <c r="T14" t="s">
        <v>6</v>
      </c>
      <c r="U14" t="s">
        <v>303</v>
      </c>
      <c r="V14" t="s">
        <v>126</v>
      </c>
    </row>
    <row r="15" spans="1:22" x14ac:dyDescent="0.2">
      <c r="A15" t="s">
        <v>270</v>
      </c>
      <c r="B15">
        <v>-100000</v>
      </c>
      <c r="C15">
        <v>-100000</v>
      </c>
      <c r="D15" t="s">
        <v>101</v>
      </c>
      <c r="E15" t="s">
        <v>301</v>
      </c>
      <c r="F15" s="8">
        <v>42220</v>
      </c>
      <c r="G15" t="s">
        <v>103</v>
      </c>
      <c r="H15" t="s">
        <v>4</v>
      </c>
      <c r="I15" s="8">
        <v>42216</v>
      </c>
      <c r="J15" t="s">
        <v>52</v>
      </c>
      <c r="K15" t="s">
        <v>6</v>
      </c>
      <c r="L15" t="s">
        <v>302</v>
      </c>
      <c r="M15" t="s">
        <v>7</v>
      </c>
      <c r="N15" t="s">
        <v>68</v>
      </c>
      <c r="O15" t="s">
        <v>6</v>
      </c>
      <c r="P15" t="s">
        <v>6</v>
      </c>
      <c r="Q15" t="s">
        <v>6</v>
      </c>
      <c r="R15" t="s">
        <v>6</v>
      </c>
      <c r="S15" t="s">
        <v>6</v>
      </c>
      <c r="T15" t="s">
        <v>6</v>
      </c>
      <c r="U15" t="s">
        <v>303</v>
      </c>
      <c r="V15" t="s">
        <v>105</v>
      </c>
    </row>
    <row r="16" spans="1:22" x14ac:dyDescent="0.2">
      <c r="A16" t="s">
        <v>270</v>
      </c>
      <c r="B16">
        <v>-100000</v>
      </c>
      <c r="C16">
        <v>-100000</v>
      </c>
      <c r="D16" t="s">
        <v>310</v>
      </c>
      <c r="E16" t="s">
        <v>6</v>
      </c>
      <c r="F16" s="8">
        <v>42319</v>
      </c>
      <c r="G16" t="s">
        <v>103</v>
      </c>
      <c r="H16" t="s">
        <v>131</v>
      </c>
      <c r="I16" s="8">
        <v>42319</v>
      </c>
      <c r="J16" t="s">
        <v>52</v>
      </c>
      <c r="K16" t="s">
        <v>6</v>
      </c>
      <c r="L16" t="s">
        <v>6</v>
      </c>
      <c r="M16" t="s">
        <v>7</v>
      </c>
      <c r="N16" t="s">
        <v>68</v>
      </c>
      <c r="O16" t="s">
        <v>6</v>
      </c>
      <c r="P16" t="s">
        <v>6</v>
      </c>
      <c r="Q16" t="s">
        <v>6</v>
      </c>
      <c r="R16" t="s">
        <v>6</v>
      </c>
      <c r="S16" t="s">
        <v>6</v>
      </c>
      <c r="T16" t="s">
        <v>6</v>
      </c>
      <c r="U16" t="s">
        <v>303</v>
      </c>
      <c r="V16" t="s">
        <v>132</v>
      </c>
    </row>
    <row r="17" spans="1:22" x14ac:dyDescent="0.2">
      <c r="A17" t="s">
        <v>270</v>
      </c>
      <c r="B17">
        <v>100000</v>
      </c>
      <c r="C17">
        <v>100000</v>
      </c>
      <c r="D17" t="s">
        <v>310</v>
      </c>
      <c r="E17" t="s">
        <v>6</v>
      </c>
      <c r="F17" s="8">
        <v>42319</v>
      </c>
      <c r="G17" t="s">
        <v>103</v>
      </c>
      <c r="H17" t="s">
        <v>131</v>
      </c>
      <c r="I17" s="8">
        <v>42319</v>
      </c>
      <c r="J17" t="s">
        <v>52</v>
      </c>
      <c r="K17" t="s">
        <v>6</v>
      </c>
      <c r="L17" t="s">
        <v>6</v>
      </c>
      <c r="M17" t="s">
        <v>7</v>
      </c>
      <c r="N17" t="s">
        <v>8</v>
      </c>
      <c r="O17" t="s">
        <v>6</v>
      </c>
      <c r="P17" t="s">
        <v>6</v>
      </c>
      <c r="Q17" t="s">
        <v>6</v>
      </c>
      <c r="R17" t="s">
        <v>6</v>
      </c>
      <c r="S17" t="s">
        <v>6</v>
      </c>
      <c r="T17" t="s">
        <v>6</v>
      </c>
      <c r="U17" t="s">
        <v>303</v>
      </c>
      <c r="V17" t="s">
        <v>132</v>
      </c>
    </row>
    <row r="18" spans="1:22" x14ac:dyDescent="0.2">
      <c r="A18" t="s">
        <v>270</v>
      </c>
      <c r="B18">
        <v>100000</v>
      </c>
      <c r="C18">
        <v>100000</v>
      </c>
      <c r="D18" t="s">
        <v>121</v>
      </c>
      <c r="E18" t="s">
        <v>122</v>
      </c>
      <c r="F18" s="8">
        <v>42261</v>
      </c>
      <c r="G18" t="s">
        <v>103</v>
      </c>
      <c r="H18" t="s">
        <v>4</v>
      </c>
      <c r="I18" s="8">
        <v>42261</v>
      </c>
      <c r="J18" t="s">
        <v>52</v>
      </c>
      <c r="K18" t="s">
        <v>6</v>
      </c>
      <c r="L18" t="s">
        <v>6</v>
      </c>
      <c r="M18" t="s">
        <v>7</v>
      </c>
      <c r="N18" t="s">
        <v>8</v>
      </c>
      <c r="O18" t="s">
        <v>6</v>
      </c>
      <c r="P18" t="s">
        <v>6</v>
      </c>
      <c r="Q18" t="s">
        <v>6</v>
      </c>
      <c r="R18" t="s">
        <v>6</v>
      </c>
      <c r="S18" t="s">
        <v>6</v>
      </c>
      <c r="T18" t="s">
        <v>6</v>
      </c>
      <c r="U18" t="s">
        <v>305</v>
      </c>
      <c r="V18" t="s">
        <v>123</v>
      </c>
    </row>
    <row r="19" spans="1:22" x14ac:dyDescent="0.2">
      <c r="A19" t="s">
        <v>270</v>
      </c>
      <c r="B19">
        <v>-100000</v>
      </c>
      <c r="C19">
        <v>-100000</v>
      </c>
      <c r="D19" t="s">
        <v>106</v>
      </c>
      <c r="E19" t="s">
        <v>107</v>
      </c>
      <c r="F19" s="8">
        <v>42220</v>
      </c>
      <c r="G19" t="s">
        <v>103</v>
      </c>
      <c r="H19" t="s">
        <v>4</v>
      </c>
      <c r="I19" s="8">
        <v>42216</v>
      </c>
      <c r="J19" t="s">
        <v>52</v>
      </c>
      <c r="K19" t="s">
        <v>6</v>
      </c>
      <c r="L19" t="s">
        <v>304</v>
      </c>
      <c r="M19" t="s">
        <v>7</v>
      </c>
      <c r="N19" t="s">
        <v>68</v>
      </c>
      <c r="O19" t="s">
        <v>6</v>
      </c>
      <c r="P19" t="s">
        <v>6</v>
      </c>
      <c r="Q19" t="s">
        <v>6</v>
      </c>
      <c r="R19" t="s">
        <v>6</v>
      </c>
      <c r="S19" t="s">
        <v>6</v>
      </c>
      <c r="T19" t="s">
        <v>6</v>
      </c>
      <c r="U19" t="s">
        <v>305</v>
      </c>
      <c r="V19" t="s">
        <v>108</v>
      </c>
    </row>
    <row r="20" spans="1:22" x14ac:dyDescent="0.2">
      <c r="A20" t="s">
        <v>270</v>
      </c>
      <c r="B20">
        <v>-100000</v>
      </c>
      <c r="C20">
        <v>-100000</v>
      </c>
      <c r="D20" t="s">
        <v>311</v>
      </c>
      <c r="E20" t="s">
        <v>6</v>
      </c>
      <c r="F20" s="8">
        <v>42319</v>
      </c>
      <c r="G20" t="s">
        <v>103</v>
      </c>
      <c r="H20" t="s">
        <v>131</v>
      </c>
      <c r="I20" s="8">
        <v>42319</v>
      </c>
      <c r="J20" t="s">
        <v>52</v>
      </c>
      <c r="K20" t="s">
        <v>6</v>
      </c>
      <c r="L20" t="s">
        <v>6</v>
      </c>
      <c r="M20" t="s">
        <v>7</v>
      </c>
      <c r="N20" t="s">
        <v>68</v>
      </c>
      <c r="O20" t="s">
        <v>6</v>
      </c>
      <c r="P20" t="s">
        <v>6</v>
      </c>
      <c r="Q20" t="s">
        <v>6</v>
      </c>
      <c r="R20" t="s">
        <v>6</v>
      </c>
      <c r="S20" t="s">
        <v>6</v>
      </c>
      <c r="T20" t="s">
        <v>6</v>
      </c>
      <c r="U20" t="s">
        <v>305</v>
      </c>
      <c r="V20" t="s">
        <v>132</v>
      </c>
    </row>
    <row r="21" spans="1:22" x14ac:dyDescent="0.2">
      <c r="A21" t="s">
        <v>270</v>
      </c>
      <c r="B21">
        <v>100000</v>
      </c>
      <c r="C21">
        <v>100000</v>
      </c>
      <c r="D21" t="s">
        <v>311</v>
      </c>
      <c r="E21" t="s">
        <v>6</v>
      </c>
      <c r="F21" s="8">
        <v>42319</v>
      </c>
      <c r="G21" t="s">
        <v>103</v>
      </c>
      <c r="H21" t="s">
        <v>131</v>
      </c>
      <c r="I21" s="8">
        <v>42319</v>
      </c>
      <c r="J21" t="s">
        <v>52</v>
      </c>
      <c r="K21" t="s">
        <v>6</v>
      </c>
      <c r="L21" t="s">
        <v>6</v>
      </c>
      <c r="M21" t="s">
        <v>7</v>
      </c>
      <c r="N21" t="s">
        <v>8</v>
      </c>
      <c r="O21" t="s">
        <v>6</v>
      </c>
      <c r="P21" t="s">
        <v>6</v>
      </c>
      <c r="Q21" t="s">
        <v>6</v>
      </c>
      <c r="R21" t="s">
        <v>6</v>
      </c>
      <c r="S21" t="s">
        <v>6</v>
      </c>
      <c r="T21" t="s">
        <v>6</v>
      </c>
      <c r="U21" t="s">
        <v>305</v>
      </c>
      <c r="V21" t="s">
        <v>132</v>
      </c>
    </row>
    <row r="22" spans="1:22" x14ac:dyDescent="0.2">
      <c r="A22" t="s">
        <v>270</v>
      </c>
      <c r="B22">
        <v>-4000</v>
      </c>
      <c r="C22">
        <v>-4000</v>
      </c>
      <c r="D22" t="s">
        <v>29</v>
      </c>
      <c r="E22" t="s">
        <v>276</v>
      </c>
      <c r="F22" s="8">
        <v>42590</v>
      </c>
      <c r="G22" t="s">
        <v>19</v>
      </c>
      <c r="H22" t="s">
        <v>4</v>
      </c>
      <c r="I22" s="8">
        <v>42590</v>
      </c>
      <c r="J22" t="s">
        <v>5</v>
      </c>
      <c r="K22" t="s">
        <v>6</v>
      </c>
      <c r="L22" t="s">
        <v>6</v>
      </c>
      <c r="M22" t="s">
        <v>7</v>
      </c>
      <c r="N22" t="s">
        <v>68</v>
      </c>
      <c r="O22" t="s">
        <v>6</v>
      </c>
      <c r="P22" t="s">
        <v>6</v>
      </c>
      <c r="Q22" t="s">
        <v>6</v>
      </c>
      <c r="R22" t="s">
        <v>6</v>
      </c>
      <c r="S22" t="s">
        <v>19</v>
      </c>
      <c r="T22" t="s">
        <v>6</v>
      </c>
      <c r="U22" t="s">
        <v>277</v>
      </c>
      <c r="V22" t="s">
        <v>31</v>
      </c>
    </row>
    <row r="23" spans="1:22" x14ac:dyDescent="0.2">
      <c r="A23" t="s">
        <v>270</v>
      </c>
      <c r="B23">
        <v>-6000</v>
      </c>
      <c r="C23">
        <v>-6000</v>
      </c>
      <c r="D23" t="s">
        <v>42</v>
      </c>
      <c r="E23" t="s">
        <v>276</v>
      </c>
      <c r="F23" s="8">
        <v>42620</v>
      </c>
      <c r="G23" t="s">
        <v>19</v>
      </c>
      <c r="H23" t="s">
        <v>4</v>
      </c>
      <c r="I23" s="8">
        <v>42620</v>
      </c>
      <c r="J23" t="s">
        <v>20</v>
      </c>
      <c r="K23" t="s">
        <v>6</v>
      </c>
      <c r="L23" t="s">
        <v>6</v>
      </c>
      <c r="M23" t="s">
        <v>7</v>
      </c>
      <c r="N23" t="s">
        <v>68</v>
      </c>
      <c r="O23" t="s">
        <v>6</v>
      </c>
      <c r="P23" t="s">
        <v>6</v>
      </c>
      <c r="Q23" t="s">
        <v>6</v>
      </c>
      <c r="R23" t="s">
        <v>6</v>
      </c>
      <c r="S23" t="s">
        <v>19</v>
      </c>
      <c r="T23" t="s">
        <v>6</v>
      </c>
      <c r="U23" t="s">
        <v>277</v>
      </c>
      <c r="V23" t="s">
        <v>44</v>
      </c>
    </row>
    <row r="24" spans="1:22" x14ac:dyDescent="0.2">
      <c r="A24" t="s">
        <v>270</v>
      </c>
      <c r="B24">
        <v>-10000</v>
      </c>
      <c r="C24">
        <v>-10000</v>
      </c>
      <c r="D24" t="s">
        <v>48</v>
      </c>
      <c r="E24" t="s">
        <v>276</v>
      </c>
      <c r="F24" s="8">
        <v>42640</v>
      </c>
      <c r="G24" t="s">
        <v>19</v>
      </c>
      <c r="H24" t="s">
        <v>4</v>
      </c>
      <c r="I24" s="8">
        <v>42640</v>
      </c>
      <c r="J24" t="s">
        <v>20</v>
      </c>
      <c r="K24" t="s">
        <v>6</v>
      </c>
      <c r="L24" t="s">
        <v>6</v>
      </c>
      <c r="M24" t="s">
        <v>7</v>
      </c>
      <c r="N24" t="s">
        <v>68</v>
      </c>
      <c r="O24" t="s">
        <v>6</v>
      </c>
      <c r="P24" t="s">
        <v>6</v>
      </c>
      <c r="Q24" t="s">
        <v>6</v>
      </c>
      <c r="R24" t="s">
        <v>6</v>
      </c>
      <c r="S24" t="s">
        <v>19</v>
      </c>
      <c r="T24" t="s">
        <v>6</v>
      </c>
      <c r="U24" t="s">
        <v>277</v>
      </c>
      <c r="V24" t="s">
        <v>49</v>
      </c>
    </row>
    <row r="25" spans="1:22" x14ac:dyDescent="0.2">
      <c r="A25" t="s">
        <v>270</v>
      </c>
      <c r="B25">
        <v>-60000</v>
      </c>
      <c r="C25">
        <v>-60000</v>
      </c>
      <c r="D25" t="s">
        <v>73</v>
      </c>
      <c r="E25" t="s">
        <v>74</v>
      </c>
      <c r="F25" s="8">
        <v>42751</v>
      </c>
      <c r="G25" t="s">
        <v>19</v>
      </c>
      <c r="H25" t="s">
        <v>4</v>
      </c>
      <c r="I25" s="8">
        <v>42751</v>
      </c>
      <c r="J25" t="s">
        <v>20</v>
      </c>
      <c r="K25" t="s">
        <v>6</v>
      </c>
      <c r="L25" t="s">
        <v>6</v>
      </c>
      <c r="M25" t="s">
        <v>7</v>
      </c>
      <c r="N25" t="s">
        <v>68</v>
      </c>
      <c r="O25" t="s">
        <v>6</v>
      </c>
      <c r="P25" t="s">
        <v>6</v>
      </c>
      <c r="Q25" t="s">
        <v>6</v>
      </c>
      <c r="R25" t="s">
        <v>6</v>
      </c>
      <c r="S25" t="s">
        <v>3</v>
      </c>
      <c r="T25" t="s">
        <v>6</v>
      </c>
      <c r="U25" t="s">
        <v>289</v>
      </c>
      <c r="V25" t="s">
        <v>75</v>
      </c>
    </row>
    <row r="26" spans="1:22" x14ac:dyDescent="0.2">
      <c r="A26" t="s">
        <v>270</v>
      </c>
      <c r="B26">
        <v>-42689.43</v>
      </c>
      <c r="C26">
        <v>-42689.43</v>
      </c>
      <c r="D26" t="s">
        <v>95</v>
      </c>
      <c r="E26" t="s">
        <v>96</v>
      </c>
      <c r="F26" s="8">
        <v>42736</v>
      </c>
      <c r="G26" t="s">
        <v>19</v>
      </c>
      <c r="H26" t="s">
        <v>4</v>
      </c>
      <c r="I26" s="8">
        <v>42736</v>
      </c>
      <c r="J26" t="s">
        <v>20</v>
      </c>
      <c r="K26" t="s">
        <v>6</v>
      </c>
      <c r="L26" t="s">
        <v>6</v>
      </c>
      <c r="M26" t="s">
        <v>7</v>
      </c>
      <c r="N26" t="s">
        <v>68</v>
      </c>
      <c r="O26" t="s">
        <v>6</v>
      </c>
      <c r="P26" t="s">
        <v>6</v>
      </c>
      <c r="Q26" t="s">
        <v>6</v>
      </c>
      <c r="R26" t="s">
        <v>6</v>
      </c>
      <c r="S26" t="s">
        <v>3</v>
      </c>
      <c r="T26" t="s">
        <v>6</v>
      </c>
      <c r="U26" t="s">
        <v>284</v>
      </c>
      <c r="V26" t="s">
        <v>97</v>
      </c>
    </row>
    <row r="27" spans="1:22" x14ac:dyDescent="0.2">
      <c r="A27" t="s">
        <v>270</v>
      </c>
      <c r="B27">
        <v>-34000</v>
      </c>
      <c r="C27">
        <v>-34000</v>
      </c>
      <c r="D27" t="s">
        <v>54</v>
      </c>
      <c r="E27" t="s">
        <v>276</v>
      </c>
      <c r="F27" s="8">
        <v>42675</v>
      </c>
      <c r="G27" t="s">
        <v>19</v>
      </c>
      <c r="H27" t="s">
        <v>4</v>
      </c>
      <c r="I27" s="8">
        <v>42675</v>
      </c>
      <c r="J27" t="s">
        <v>20</v>
      </c>
      <c r="K27" t="s">
        <v>6</v>
      </c>
      <c r="L27" t="s">
        <v>6</v>
      </c>
      <c r="M27" t="s">
        <v>7</v>
      </c>
      <c r="N27" t="s">
        <v>68</v>
      </c>
      <c r="O27" t="s">
        <v>6</v>
      </c>
      <c r="P27" t="s">
        <v>6</v>
      </c>
      <c r="Q27" t="s">
        <v>6</v>
      </c>
      <c r="R27" t="s">
        <v>6</v>
      </c>
      <c r="S27" t="s">
        <v>19</v>
      </c>
      <c r="T27" t="s">
        <v>6</v>
      </c>
      <c r="U27" t="s">
        <v>284</v>
      </c>
      <c r="V27" t="s">
        <v>56</v>
      </c>
    </row>
    <row r="28" spans="1:22" x14ac:dyDescent="0.2">
      <c r="A28" t="s">
        <v>270</v>
      </c>
      <c r="B28">
        <v>-8715.2000000000007</v>
      </c>
      <c r="C28">
        <v>-8715.2000000000007</v>
      </c>
      <c r="D28" t="s">
        <v>63</v>
      </c>
      <c r="E28" t="s">
        <v>64</v>
      </c>
      <c r="F28" s="8">
        <v>42703</v>
      </c>
      <c r="G28" t="s">
        <v>19</v>
      </c>
      <c r="H28" t="s">
        <v>4</v>
      </c>
      <c r="I28" s="8">
        <v>42703</v>
      </c>
      <c r="J28" t="s">
        <v>20</v>
      </c>
      <c r="K28" t="s">
        <v>6</v>
      </c>
      <c r="L28" t="s">
        <v>6</v>
      </c>
      <c r="M28" t="s">
        <v>7</v>
      </c>
      <c r="N28" t="s">
        <v>68</v>
      </c>
      <c r="O28" t="s">
        <v>6</v>
      </c>
      <c r="P28" t="s">
        <v>6</v>
      </c>
      <c r="Q28" t="s">
        <v>6</v>
      </c>
      <c r="R28" t="s">
        <v>6</v>
      </c>
      <c r="S28" t="s">
        <v>19</v>
      </c>
      <c r="T28" t="s">
        <v>6</v>
      </c>
      <c r="U28" t="s">
        <v>284</v>
      </c>
      <c r="V28" t="s">
        <v>65</v>
      </c>
    </row>
    <row r="29" spans="1:22" x14ac:dyDescent="0.2">
      <c r="A29" t="s">
        <v>0</v>
      </c>
      <c r="B29">
        <v>74717</v>
      </c>
      <c r="C29">
        <v>74717</v>
      </c>
      <c r="D29" t="s">
        <v>211</v>
      </c>
      <c r="E29" t="s">
        <v>205</v>
      </c>
      <c r="F29" s="8">
        <v>42628</v>
      </c>
      <c r="G29" t="s">
        <v>19</v>
      </c>
      <c r="H29" t="s">
        <v>4</v>
      </c>
      <c r="I29" s="8">
        <v>42628</v>
      </c>
      <c r="J29" t="s">
        <v>5</v>
      </c>
      <c r="K29" t="s">
        <v>6</v>
      </c>
      <c r="L29" t="s">
        <v>6</v>
      </c>
      <c r="M29" t="s">
        <v>7</v>
      </c>
      <c r="N29" t="s">
        <v>8</v>
      </c>
      <c r="O29" t="s">
        <v>6</v>
      </c>
      <c r="P29" t="s">
        <v>6</v>
      </c>
      <c r="Q29" t="s">
        <v>6</v>
      </c>
      <c r="R29" t="s">
        <v>6</v>
      </c>
      <c r="S29" t="s">
        <v>19</v>
      </c>
      <c r="T29" t="s">
        <v>6</v>
      </c>
      <c r="U29" t="s">
        <v>212</v>
      </c>
      <c r="V29" t="s">
        <v>213</v>
      </c>
    </row>
    <row r="30" spans="1:22" x14ac:dyDescent="0.2">
      <c r="A30" t="s">
        <v>0</v>
      </c>
      <c r="B30">
        <v>-74717</v>
      </c>
      <c r="C30">
        <v>-74717</v>
      </c>
      <c r="D30" t="s">
        <v>227</v>
      </c>
      <c r="E30" t="s">
        <v>228</v>
      </c>
      <c r="F30" s="8">
        <v>42669</v>
      </c>
      <c r="G30" t="s">
        <v>19</v>
      </c>
      <c r="H30" t="s">
        <v>4</v>
      </c>
      <c r="I30" s="8">
        <v>42669</v>
      </c>
      <c r="J30" t="s">
        <v>5</v>
      </c>
      <c r="K30" t="s">
        <v>6</v>
      </c>
      <c r="L30" t="s">
        <v>6</v>
      </c>
      <c r="M30" t="s">
        <v>7</v>
      </c>
      <c r="N30" t="s">
        <v>68</v>
      </c>
      <c r="O30" t="s">
        <v>6</v>
      </c>
      <c r="P30" t="s">
        <v>6</v>
      </c>
      <c r="Q30" t="s">
        <v>6</v>
      </c>
      <c r="R30" t="s">
        <v>6</v>
      </c>
      <c r="S30" t="s">
        <v>19</v>
      </c>
      <c r="T30" t="s">
        <v>6</v>
      </c>
      <c r="U30" t="s">
        <v>212</v>
      </c>
      <c r="V30" t="s">
        <v>229</v>
      </c>
    </row>
    <row r="31" spans="1:22" x14ac:dyDescent="0.2">
      <c r="A31" t="s">
        <v>0</v>
      </c>
      <c r="B31">
        <v>74717</v>
      </c>
      <c r="C31">
        <v>74717</v>
      </c>
      <c r="D31" t="s">
        <v>233</v>
      </c>
      <c r="E31" t="s">
        <v>6</v>
      </c>
      <c r="F31" s="8">
        <v>42677</v>
      </c>
      <c r="G31" t="s">
        <v>19</v>
      </c>
      <c r="H31" t="s">
        <v>131</v>
      </c>
      <c r="I31" s="8">
        <v>42677</v>
      </c>
      <c r="J31" t="s">
        <v>218</v>
      </c>
      <c r="K31" t="s">
        <v>6</v>
      </c>
      <c r="L31" t="s">
        <v>6</v>
      </c>
      <c r="M31" t="s">
        <v>7</v>
      </c>
      <c r="N31" t="s">
        <v>8</v>
      </c>
      <c r="O31" t="s">
        <v>6</v>
      </c>
      <c r="P31" t="s">
        <v>6</v>
      </c>
      <c r="Q31" t="s">
        <v>6</v>
      </c>
      <c r="R31" t="s">
        <v>6</v>
      </c>
      <c r="S31" t="s">
        <v>19</v>
      </c>
      <c r="T31" t="s">
        <v>6</v>
      </c>
      <c r="U31" t="s">
        <v>212</v>
      </c>
      <c r="V31" t="s">
        <v>234</v>
      </c>
    </row>
    <row r="32" spans="1:22" x14ac:dyDescent="0.2">
      <c r="A32" t="s">
        <v>0</v>
      </c>
      <c r="B32">
        <v>-74717</v>
      </c>
      <c r="C32">
        <v>-74717</v>
      </c>
      <c r="D32" t="s">
        <v>233</v>
      </c>
      <c r="E32" t="s">
        <v>6</v>
      </c>
      <c r="F32" s="8">
        <v>42677</v>
      </c>
      <c r="G32" t="s">
        <v>19</v>
      </c>
      <c r="H32" t="s">
        <v>131</v>
      </c>
      <c r="I32" s="8">
        <v>42677</v>
      </c>
      <c r="J32" t="s">
        <v>218</v>
      </c>
      <c r="K32" t="s">
        <v>6</v>
      </c>
      <c r="L32" t="s">
        <v>6</v>
      </c>
      <c r="M32" t="s">
        <v>7</v>
      </c>
      <c r="N32" t="s">
        <v>68</v>
      </c>
      <c r="O32" t="s">
        <v>6</v>
      </c>
      <c r="P32" t="s">
        <v>6</v>
      </c>
      <c r="Q32" t="s">
        <v>6</v>
      </c>
      <c r="R32" t="s">
        <v>6</v>
      </c>
      <c r="S32" t="s">
        <v>19</v>
      </c>
      <c r="T32" t="s">
        <v>6</v>
      </c>
      <c r="U32" t="s">
        <v>212</v>
      </c>
      <c r="V32" t="s">
        <v>234</v>
      </c>
    </row>
    <row r="33" spans="1:22" x14ac:dyDescent="0.2">
      <c r="A33" t="s">
        <v>0</v>
      </c>
      <c r="B33">
        <v>200000</v>
      </c>
      <c r="C33">
        <v>200000</v>
      </c>
      <c r="D33" t="s">
        <v>204</v>
      </c>
      <c r="E33" t="s">
        <v>205</v>
      </c>
      <c r="F33" s="8">
        <v>42628</v>
      </c>
      <c r="G33" t="s">
        <v>19</v>
      </c>
      <c r="H33" t="s">
        <v>4</v>
      </c>
      <c r="I33" s="8">
        <v>42628</v>
      </c>
      <c r="J33" t="s">
        <v>5</v>
      </c>
      <c r="K33" t="s">
        <v>6</v>
      </c>
      <c r="L33" t="s">
        <v>6</v>
      </c>
      <c r="M33" t="s">
        <v>7</v>
      </c>
      <c r="N33" t="s">
        <v>8</v>
      </c>
      <c r="O33" t="s">
        <v>6</v>
      </c>
      <c r="P33" t="s">
        <v>6</v>
      </c>
      <c r="Q33" t="s">
        <v>6</v>
      </c>
      <c r="R33" t="s">
        <v>6</v>
      </c>
      <c r="S33" t="s">
        <v>19</v>
      </c>
      <c r="T33" t="s">
        <v>6</v>
      </c>
      <c r="U33" t="s">
        <v>206</v>
      </c>
      <c r="V33" t="s">
        <v>207</v>
      </c>
    </row>
    <row r="34" spans="1:22" x14ac:dyDescent="0.2">
      <c r="A34" t="s">
        <v>0</v>
      </c>
      <c r="B34">
        <v>-200000</v>
      </c>
      <c r="C34">
        <v>-200000</v>
      </c>
      <c r="D34" t="s">
        <v>224</v>
      </c>
      <c r="E34" t="s">
        <v>225</v>
      </c>
      <c r="F34" s="8">
        <v>42669</v>
      </c>
      <c r="G34" t="s">
        <v>19</v>
      </c>
      <c r="H34" t="s">
        <v>4</v>
      </c>
      <c r="I34" s="8">
        <v>42669</v>
      </c>
      <c r="J34" t="s">
        <v>5</v>
      </c>
      <c r="K34" t="s">
        <v>6</v>
      </c>
      <c r="L34" t="s">
        <v>6</v>
      </c>
      <c r="M34" t="s">
        <v>7</v>
      </c>
      <c r="N34" t="s">
        <v>68</v>
      </c>
      <c r="O34" t="s">
        <v>6</v>
      </c>
      <c r="P34" t="s">
        <v>6</v>
      </c>
      <c r="Q34" t="s">
        <v>6</v>
      </c>
      <c r="R34" t="s">
        <v>6</v>
      </c>
      <c r="S34" t="s">
        <v>19</v>
      </c>
      <c r="T34" t="s">
        <v>6</v>
      </c>
      <c r="U34" t="s">
        <v>206</v>
      </c>
      <c r="V34" t="s">
        <v>226</v>
      </c>
    </row>
    <row r="35" spans="1:22" x14ac:dyDescent="0.2">
      <c r="A35" t="s">
        <v>0</v>
      </c>
      <c r="B35">
        <v>200000</v>
      </c>
      <c r="C35">
        <v>200000</v>
      </c>
      <c r="D35" t="s">
        <v>233</v>
      </c>
      <c r="E35" t="s">
        <v>6</v>
      </c>
      <c r="F35" s="8">
        <v>42677</v>
      </c>
      <c r="G35" t="s">
        <v>19</v>
      </c>
      <c r="H35" t="s">
        <v>131</v>
      </c>
      <c r="I35" s="8">
        <v>42677</v>
      </c>
      <c r="J35" t="s">
        <v>218</v>
      </c>
      <c r="K35" t="s">
        <v>6</v>
      </c>
      <c r="L35" t="s">
        <v>6</v>
      </c>
      <c r="M35" t="s">
        <v>7</v>
      </c>
      <c r="N35" t="s">
        <v>8</v>
      </c>
      <c r="O35" t="s">
        <v>6</v>
      </c>
      <c r="P35" t="s">
        <v>6</v>
      </c>
      <c r="Q35" t="s">
        <v>6</v>
      </c>
      <c r="R35" t="s">
        <v>6</v>
      </c>
      <c r="S35" t="s">
        <v>19</v>
      </c>
      <c r="T35" t="s">
        <v>6</v>
      </c>
      <c r="U35" t="s">
        <v>206</v>
      </c>
      <c r="V35" t="s">
        <v>234</v>
      </c>
    </row>
    <row r="36" spans="1:22" x14ac:dyDescent="0.2">
      <c r="A36" t="s">
        <v>0</v>
      </c>
      <c r="B36">
        <v>-200000</v>
      </c>
      <c r="C36">
        <v>-200000</v>
      </c>
      <c r="D36" t="s">
        <v>233</v>
      </c>
      <c r="E36" t="s">
        <v>6</v>
      </c>
      <c r="F36" s="8">
        <v>42677</v>
      </c>
      <c r="G36" t="s">
        <v>19</v>
      </c>
      <c r="H36" t="s">
        <v>131</v>
      </c>
      <c r="I36" s="8">
        <v>42677</v>
      </c>
      <c r="J36" t="s">
        <v>218</v>
      </c>
      <c r="K36" t="s">
        <v>6</v>
      </c>
      <c r="L36" t="s">
        <v>6</v>
      </c>
      <c r="M36" t="s">
        <v>7</v>
      </c>
      <c r="N36" t="s">
        <v>68</v>
      </c>
      <c r="O36" t="s">
        <v>6</v>
      </c>
      <c r="P36" t="s">
        <v>6</v>
      </c>
      <c r="Q36" t="s">
        <v>6</v>
      </c>
      <c r="R36" t="s">
        <v>6</v>
      </c>
      <c r="S36" t="s">
        <v>19</v>
      </c>
      <c r="T36" t="s">
        <v>6</v>
      </c>
      <c r="U36" t="s">
        <v>206</v>
      </c>
      <c r="V36" t="s">
        <v>234</v>
      </c>
    </row>
    <row r="37" spans="1:22" x14ac:dyDescent="0.2">
      <c r="A37" t="s">
        <v>0</v>
      </c>
      <c r="B37">
        <v>100000</v>
      </c>
      <c r="C37">
        <v>100000</v>
      </c>
      <c r="D37" t="s">
        <v>208</v>
      </c>
      <c r="E37" t="s">
        <v>205</v>
      </c>
      <c r="F37" s="8">
        <v>42628</v>
      </c>
      <c r="G37" t="s">
        <v>19</v>
      </c>
      <c r="H37" t="s">
        <v>4</v>
      </c>
      <c r="I37" s="8">
        <v>42628</v>
      </c>
      <c r="J37" t="s">
        <v>5</v>
      </c>
      <c r="K37" t="s">
        <v>6</v>
      </c>
      <c r="L37" t="s">
        <v>6</v>
      </c>
      <c r="M37" t="s">
        <v>7</v>
      </c>
      <c r="N37" t="s">
        <v>8</v>
      </c>
      <c r="O37" t="s">
        <v>6</v>
      </c>
      <c r="P37" t="s">
        <v>6</v>
      </c>
      <c r="Q37" t="s">
        <v>6</v>
      </c>
      <c r="R37" t="s">
        <v>6</v>
      </c>
      <c r="S37" t="s">
        <v>19</v>
      </c>
      <c r="T37" t="s">
        <v>6</v>
      </c>
      <c r="U37" t="s">
        <v>209</v>
      </c>
      <c r="V37" t="s">
        <v>210</v>
      </c>
    </row>
    <row r="38" spans="1:22" x14ac:dyDescent="0.2">
      <c r="A38" t="s">
        <v>0</v>
      </c>
      <c r="B38">
        <v>-50000</v>
      </c>
      <c r="C38">
        <v>-50000</v>
      </c>
      <c r="D38" t="s">
        <v>235</v>
      </c>
      <c r="E38" t="s">
        <v>236</v>
      </c>
      <c r="F38" s="8">
        <v>42681</v>
      </c>
      <c r="G38" t="s">
        <v>19</v>
      </c>
      <c r="H38" t="s">
        <v>4</v>
      </c>
      <c r="I38" s="8">
        <v>42682</v>
      </c>
      <c r="J38" t="s">
        <v>20</v>
      </c>
      <c r="K38" t="s">
        <v>6</v>
      </c>
      <c r="L38" t="s">
        <v>6</v>
      </c>
      <c r="M38" t="s">
        <v>7</v>
      </c>
      <c r="N38" t="s">
        <v>68</v>
      </c>
      <c r="O38" t="s">
        <v>6</v>
      </c>
      <c r="P38" t="s">
        <v>6</v>
      </c>
      <c r="Q38" t="s">
        <v>6</v>
      </c>
      <c r="R38" t="s">
        <v>6</v>
      </c>
      <c r="S38" t="s">
        <v>19</v>
      </c>
      <c r="T38" t="s">
        <v>6</v>
      </c>
      <c r="U38" t="s">
        <v>209</v>
      </c>
      <c r="V38" t="s">
        <v>237</v>
      </c>
    </row>
    <row r="39" spans="1:22" x14ac:dyDescent="0.2">
      <c r="A39" t="s">
        <v>0</v>
      </c>
      <c r="B39">
        <v>-50000</v>
      </c>
      <c r="C39">
        <v>-50000</v>
      </c>
      <c r="D39" t="s">
        <v>239</v>
      </c>
      <c r="E39" t="s">
        <v>240</v>
      </c>
      <c r="F39" s="8">
        <v>42690</v>
      </c>
      <c r="G39" t="s">
        <v>19</v>
      </c>
      <c r="H39" t="s">
        <v>4</v>
      </c>
      <c r="I39" s="8">
        <v>42690</v>
      </c>
      <c r="J39" t="s">
        <v>20</v>
      </c>
      <c r="K39" t="s">
        <v>6</v>
      </c>
      <c r="L39" t="s">
        <v>6</v>
      </c>
      <c r="M39" t="s">
        <v>7</v>
      </c>
      <c r="N39" t="s">
        <v>68</v>
      </c>
      <c r="O39" t="s">
        <v>6</v>
      </c>
      <c r="P39" t="s">
        <v>6</v>
      </c>
      <c r="Q39" t="s">
        <v>6</v>
      </c>
      <c r="R39" t="s">
        <v>6</v>
      </c>
      <c r="S39" t="s">
        <v>19</v>
      </c>
      <c r="T39" t="s">
        <v>6</v>
      </c>
      <c r="U39" t="s">
        <v>209</v>
      </c>
      <c r="V39" t="s">
        <v>241</v>
      </c>
    </row>
    <row r="40" spans="1:22" x14ac:dyDescent="0.2">
      <c r="A40" t="s">
        <v>0</v>
      </c>
      <c r="B40">
        <v>100000</v>
      </c>
      <c r="C40">
        <v>100000</v>
      </c>
      <c r="D40" t="s">
        <v>242</v>
      </c>
      <c r="E40" t="s">
        <v>6</v>
      </c>
      <c r="F40" s="8">
        <v>42711</v>
      </c>
      <c r="G40" t="s">
        <v>19</v>
      </c>
      <c r="H40" t="s">
        <v>131</v>
      </c>
      <c r="I40" s="8">
        <v>42711</v>
      </c>
      <c r="J40" t="s">
        <v>52</v>
      </c>
      <c r="K40" t="s">
        <v>6</v>
      </c>
      <c r="L40" t="s">
        <v>6</v>
      </c>
      <c r="M40" t="s">
        <v>7</v>
      </c>
      <c r="N40" t="s">
        <v>8</v>
      </c>
      <c r="O40" t="s">
        <v>6</v>
      </c>
      <c r="P40" t="s">
        <v>6</v>
      </c>
      <c r="Q40" t="s">
        <v>6</v>
      </c>
      <c r="R40" t="s">
        <v>6</v>
      </c>
      <c r="S40" t="s">
        <v>19</v>
      </c>
      <c r="T40" t="s">
        <v>6</v>
      </c>
      <c r="U40" t="s">
        <v>209</v>
      </c>
      <c r="V40" t="s">
        <v>210</v>
      </c>
    </row>
    <row r="41" spans="1:22" x14ac:dyDescent="0.2">
      <c r="A41" t="s">
        <v>0</v>
      </c>
      <c r="B41">
        <v>-100000</v>
      </c>
      <c r="C41">
        <v>-100000</v>
      </c>
      <c r="D41" t="s">
        <v>242</v>
      </c>
      <c r="E41" t="s">
        <v>6</v>
      </c>
      <c r="F41" s="8">
        <v>42711</v>
      </c>
      <c r="G41" t="s">
        <v>19</v>
      </c>
      <c r="H41" t="s">
        <v>131</v>
      </c>
      <c r="I41" s="8">
        <v>42711</v>
      </c>
      <c r="J41" t="s">
        <v>52</v>
      </c>
      <c r="K41" t="s">
        <v>6</v>
      </c>
      <c r="L41" t="s">
        <v>6</v>
      </c>
      <c r="M41" t="s">
        <v>7</v>
      </c>
      <c r="N41" t="s">
        <v>68</v>
      </c>
      <c r="O41" t="s">
        <v>6</v>
      </c>
      <c r="P41" t="s">
        <v>6</v>
      </c>
      <c r="Q41" t="s">
        <v>6</v>
      </c>
      <c r="R41" t="s">
        <v>6</v>
      </c>
      <c r="S41" t="s">
        <v>19</v>
      </c>
      <c r="T41" t="s">
        <v>6</v>
      </c>
      <c r="U41" t="s">
        <v>209</v>
      </c>
      <c r="V41" t="s">
        <v>210</v>
      </c>
    </row>
    <row r="42" spans="1:22" x14ac:dyDescent="0.2">
      <c r="A42" t="s">
        <v>270</v>
      </c>
      <c r="B42">
        <v>-84835.63</v>
      </c>
      <c r="C42">
        <v>-84835.63</v>
      </c>
      <c r="D42" t="s">
        <v>86</v>
      </c>
      <c r="E42" t="s">
        <v>40</v>
      </c>
      <c r="F42" s="8">
        <v>42802</v>
      </c>
      <c r="G42" t="s">
        <v>19</v>
      </c>
      <c r="H42" t="s">
        <v>4</v>
      </c>
      <c r="I42" s="8">
        <v>42802</v>
      </c>
      <c r="J42" t="s">
        <v>20</v>
      </c>
      <c r="K42" t="s">
        <v>6</v>
      </c>
      <c r="L42" t="s">
        <v>6</v>
      </c>
      <c r="M42" t="s">
        <v>7</v>
      </c>
      <c r="N42" t="s">
        <v>68</v>
      </c>
      <c r="O42" t="s">
        <v>6</v>
      </c>
      <c r="P42" t="s">
        <v>6</v>
      </c>
      <c r="Q42" t="s">
        <v>6</v>
      </c>
      <c r="R42" t="s">
        <v>6</v>
      </c>
      <c r="S42" t="s">
        <v>3</v>
      </c>
      <c r="T42" t="s">
        <v>6</v>
      </c>
      <c r="U42" t="s">
        <v>294</v>
      </c>
      <c r="V42" t="s">
        <v>88</v>
      </c>
    </row>
    <row r="43" spans="1:22" x14ac:dyDescent="0.2">
      <c r="A43" t="s">
        <v>270</v>
      </c>
      <c r="B43">
        <v>-46150</v>
      </c>
      <c r="C43">
        <v>-46150</v>
      </c>
      <c r="D43" t="s">
        <v>79</v>
      </c>
      <c r="E43" t="s">
        <v>291</v>
      </c>
      <c r="F43" s="8">
        <v>42762</v>
      </c>
      <c r="G43" t="s">
        <v>81</v>
      </c>
      <c r="H43" t="s">
        <v>4</v>
      </c>
      <c r="I43" s="8">
        <v>42762</v>
      </c>
      <c r="J43" t="s">
        <v>20</v>
      </c>
      <c r="K43" t="s">
        <v>6</v>
      </c>
      <c r="L43" t="s">
        <v>6</v>
      </c>
      <c r="M43" t="s">
        <v>7</v>
      </c>
      <c r="N43" t="s">
        <v>68</v>
      </c>
      <c r="O43" t="s">
        <v>6</v>
      </c>
      <c r="P43" t="s">
        <v>6</v>
      </c>
      <c r="Q43" t="s">
        <v>6</v>
      </c>
      <c r="R43" t="s">
        <v>6</v>
      </c>
      <c r="S43" t="s">
        <v>81</v>
      </c>
      <c r="T43" t="s">
        <v>6</v>
      </c>
      <c r="U43" t="s">
        <v>292</v>
      </c>
      <c r="V43" t="s">
        <v>83</v>
      </c>
    </row>
    <row r="44" spans="1:22" x14ac:dyDescent="0.2">
      <c r="A44" t="s">
        <v>270</v>
      </c>
      <c r="B44">
        <v>100000</v>
      </c>
      <c r="C44">
        <v>100000</v>
      </c>
      <c r="D44" t="s">
        <v>200</v>
      </c>
      <c r="E44" t="s">
        <v>201</v>
      </c>
      <c r="F44" s="8">
        <v>42578</v>
      </c>
      <c r="G44" t="s">
        <v>3</v>
      </c>
      <c r="H44" t="s">
        <v>4</v>
      </c>
      <c r="I44" s="8">
        <v>42578</v>
      </c>
      <c r="J44" t="s">
        <v>20</v>
      </c>
      <c r="K44" t="s">
        <v>6</v>
      </c>
      <c r="L44" t="s">
        <v>6</v>
      </c>
      <c r="M44" t="s">
        <v>7</v>
      </c>
      <c r="N44" t="s">
        <v>8</v>
      </c>
      <c r="O44" t="s">
        <v>6</v>
      </c>
      <c r="P44" t="s">
        <v>6</v>
      </c>
      <c r="Q44" t="s">
        <v>6</v>
      </c>
      <c r="R44" t="s">
        <v>6</v>
      </c>
      <c r="S44" t="s">
        <v>3</v>
      </c>
      <c r="T44" t="s">
        <v>6</v>
      </c>
      <c r="U44" t="s">
        <v>322</v>
      </c>
      <c r="V44" t="s">
        <v>202</v>
      </c>
    </row>
    <row r="45" spans="1:22" x14ac:dyDescent="0.2">
      <c r="A45" t="s">
        <v>270</v>
      </c>
      <c r="B45">
        <v>-100000</v>
      </c>
      <c r="C45">
        <v>-100000</v>
      </c>
      <c r="D45" t="s">
        <v>191</v>
      </c>
      <c r="E45" t="s">
        <v>192</v>
      </c>
      <c r="F45" s="8">
        <v>42500</v>
      </c>
      <c r="G45" t="s">
        <v>3</v>
      </c>
      <c r="H45" t="s">
        <v>4</v>
      </c>
      <c r="I45" s="8">
        <v>42500</v>
      </c>
      <c r="J45" t="s">
        <v>5</v>
      </c>
      <c r="K45" t="s">
        <v>6</v>
      </c>
      <c r="L45" t="s">
        <v>6</v>
      </c>
      <c r="M45" t="s">
        <v>7</v>
      </c>
      <c r="N45" t="s">
        <v>68</v>
      </c>
      <c r="O45" t="s">
        <v>6</v>
      </c>
      <c r="P45" t="s">
        <v>6</v>
      </c>
      <c r="Q45" t="s">
        <v>6</v>
      </c>
      <c r="R45" t="s">
        <v>6</v>
      </c>
      <c r="S45" t="s">
        <v>3</v>
      </c>
      <c r="T45" t="s">
        <v>6</v>
      </c>
      <c r="U45" t="s">
        <v>322</v>
      </c>
      <c r="V45" t="s">
        <v>193</v>
      </c>
    </row>
    <row r="46" spans="1:22" x14ac:dyDescent="0.2">
      <c r="A46" t="s">
        <v>270</v>
      </c>
      <c r="B46">
        <v>-100000</v>
      </c>
      <c r="C46">
        <v>-100000</v>
      </c>
      <c r="D46" t="s">
        <v>325</v>
      </c>
      <c r="E46" t="s">
        <v>6</v>
      </c>
      <c r="F46" s="8">
        <v>42584</v>
      </c>
      <c r="G46" t="s">
        <v>3</v>
      </c>
      <c r="H46" t="s">
        <v>131</v>
      </c>
      <c r="I46" s="8">
        <v>42584</v>
      </c>
      <c r="J46" t="s">
        <v>180</v>
      </c>
      <c r="K46" t="s">
        <v>6</v>
      </c>
      <c r="L46" t="s">
        <v>6</v>
      </c>
      <c r="M46" t="s">
        <v>7</v>
      </c>
      <c r="N46" t="s">
        <v>68</v>
      </c>
      <c r="O46" t="s">
        <v>6</v>
      </c>
      <c r="P46" t="s">
        <v>6</v>
      </c>
      <c r="Q46" t="s">
        <v>6</v>
      </c>
      <c r="R46" t="s">
        <v>6</v>
      </c>
      <c r="S46" t="s">
        <v>3</v>
      </c>
      <c r="T46" t="s">
        <v>6</v>
      </c>
      <c r="U46" t="s">
        <v>322</v>
      </c>
      <c r="V46" t="s">
        <v>6</v>
      </c>
    </row>
    <row r="47" spans="1:22" x14ac:dyDescent="0.2">
      <c r="A47" t="s">
        <v>270</v>
      </c>
      <c r="B47">
        <v>100000</v>
      </c>
      <c r="C47">
        <v>100000</v>
      </c>
      <c r="D47" t="s">
        <v>325</v>
      </c>
      <c r="E47" t="s">
        <v>6</v>
      </c>
      <c r="F47" s="8">
        <v>42584</v>
      </c>
      <c r="G47" t="s">
        <v>3</v>
      </c>
      <c r="H47" t="s">
        <v>131</v>
      </c>
      <c r="I47" s="8">
        <v>42584</v>
      </c>
      <c r="J47" t="s">
        <v>180</v>
      </c>
      <c r="K47" t="s">
        <v>6</v>
      </c>
      <c r="L47" t="s">
        <v>6</v>
      </c>
      <c r="M47" t="s">
        <v>7</v>
      </c>
      <c r="N47" t="s">
        <v>8</v>
      </c>
      <c r="O47" t="s">
        <v>6</v>
      </c>
      <c r="P47" t="s">
        <v>6</v>
      </c>
      <c r="Q47" t="s">
        <v>6</v>
      </c>
      <c r="R47" t="s">
        <v>6</v>
      </c>
      <c r="S47" t="s">
        <v>3</v>
      </c>
      <c r="T47" t="s">
        <v>6</v>
      </c>
      <c r="U47" t="s">
        <v>322</v>
      </c>
      <c r="V47" t="s">
        <v>6</v>
      </c>
    </row>
    <row r="48" spans="1:22" x14ac:dyDescent="0.2">
      <c r="A48" t="s">
        <v>270</v>
      </c>
      <c r="B48">
        <v>-273132.65999999997</v>
      </c>
      <c r="C48">
        <v>-273132.65999999997</v>
      </c>
      <c r="D48" t="s">
        <v>14</v>
      </c>
      <c r="E48" t="s">
        <v>15</v>
      </c>
      <c r="F48" s="8">
        <v>42550</v>
      </c>
      <c r="G48" t="s">
        <v>3</v>
      </c>
      <c r="H48" t="s">
        <v>4</v>
      </c>
      <c r="I48" s="8">
        <v>42550</v>
      </c>
      <c r="J48" t="s">
        <v>5</v>
      </c>
      <c r="K48" t="s">
        <v>6</v>
      </c>
      <c r="L48" t="s">
        <v>6</v>
      </c>
      <c r="M48" t="s">
        <v>7</v>
      </c>
      <c r="N48" t="s">
        <v>68</v>
      </c>
      <c r="O48" t="s">
        <v>6</v>
      </c>
      <c r="P48" t="s">
        <v>6</v>
      </c>
      <c r="Q48" t="s">
        <v>6</v>
      </c>
      <c r="R48" t="s">
        <v>6</v>
      </c>
      <c r="S48" t="s">
        <v>3</v>
      </c>
      <c r="T48" t="s">
        <v>6</v>
      </c>
      <c r="U48" t="s">
        <v>273</v>
      </c>
      <c r="V48" t="s">
        <v>16</v>
      </c>
    </row>
    <row r="49" spans="1:22" x14ac:dyDescent="0.2">
      <c r="A49" t="s">
        <v>270</v>
      </c>
      <c r="B49">
        <v>-273132.65999999997</v>
      </c>
      <c r="C49">
        <v>-273132.65999999997</v>
      </c>
      <c r="D49" t="s">
        <v>23</v>
      </c>
      <c r="E49" t="s">
        <v>40</v>
      </c>
      <c r="F49" s="8">
        <v>42590</v>
      </c>
      <c r="G49" t="s">
        <v>3</v>
      </c>
      <c r="H49" t="s">
        <v>4</v>
      </c>
      <c r="I49" s="8">
        <v>42590</v>
      </c>
      <c r="J49" t="s">
        <v>5</v>
      </c>
      <c r="K49" t="s">
        <v>6</v>
      </c>
      <c r="L49" t="s">
        <v>6</v>
      </c>
      <c r="M49" t="s">
        <v>7</v>
      </c>
      <c r="N49" t="s">
        <v>68</v>
      </c>
      <c r="O49" t="s">
        <v>6</v>
      </c>
      <c r="P49" t="s">
        <v>6</v>
      </c>
      <c r="Q49" t="s">
        <v>6</v>
      </c>
      <c r="R49" t="s">
        <v>6</v>
      </c>
      <c r="S49" t="s">
        <v>3</v>
      </c>
      <c r="T49" t="s">
        <v>6</v>
      </c>
      <c r="U49" t="s">
        <v>273</v>
      </c>
      <c r="V49" t="s">
        <v>25</v>
      </c>
    </row>
    <row r="50" spans="1:22" x14ac:dyDescent="0.2">
      <c r="A50" t="s">
        <v>270</v>
      </c>
      <c r="B50">
        <v>212689.5</v>
      </c>
      <c r="C50">
        <v>212689.5</v>
      </c>
      <c r="D50" t="s">
        <v>264</v>
      </c>
      <c r="E50" t="s">
        <v>265</v>
      </c>
      <c r="F50" s="8">
        <v>42735</v>
      </c>
      <c r="G50" t="s">
        <v>3</v>
      </c>
      <c r="H50" t="s">
        <v>4</v>
      </c>
      <c r="I50" s="8">
        <v>42735</v>
      </c>
      <c r="J50" t="s">
        <v>5</v>
      </c>
      <c r="K50" t="s">
        <v>6</v>
      </c>
      <c r="L50" t="s">
        <v>6</v>
      </c>
      <c r="M50" t="s">
        <v>7</v>
      </c>
      <c r="N50" t="s">
        <v>8</v>
      </c>
      <c r="O50" t="s">
        <v>6</v>
      </c>
      <c r="P50" t="s">
        <v>6</v>
      </c>
      <c r="Q50" t="s">
        <v>6</v>
      </c>
      <c r="R50" t="s">
        <v>6</v>
      </c>
      <c r="S50" t="s">
        <v>3</v>
      </c>
      <c r="T50" t="s">
        <v>6</v>
      </c>
      <c r="U50" t="s">
        <v>306</v>
      </c>
      <c r="V50" t="s">
        <v>266</v>
      </c>
    </row>
    <row r="51" spans="1:22" x14ac:dyDescent="0.2">
      <c r="A51" t="s">
        <v>270</v>
      </c>
      <c r="B51">
        <v>-212689.5</v>
      </c>
      <c r="C51">
        <v>-212689.5</v>
      </c>
      <c r="D51" t="s">
        <v>50</v>
      </c>
      <c r="E51" t="s">
        <v>40</v>
      </c>
      <c r="F51" s="8">
        <v>42614</v>
      </c>
      <c r="G51" t="s">
        <v>3</v>
      </c>
      <c r="H51" t="s">
        <v>4</v>
      </c>
      <c r="I51" s="8">
        <v>42614</v>
      </c>
      <c r="J51" t="s">
        <v>52</v>
      </c>
      <c r="K51" t="s">
        <v>6</v>
      </c>
      <c r="L51" t="s">
        <v>6</v>
      </c>
      <c r="M51" t="s">
        <v>7</v>
      </c>
      <c r="N51" t="s">
        <v>68</v>
      </c>
      <c r="O51" t="s">
        <v>6</v>
      </c>
      <c r="P51" t="s">
        <v>6</v>
      </c>
      <c r="Q51" t="s">
        <v>6</v>
      </c>
      <c r="R51" t="s">
        <v>6</v>
      </c>
      <c r="S51" t="s">
        <v>3</v>
      </c>
      <c r="T51" t="s">
        <v>6</v>
      </c>
      <c r="U51" t="s">
        <v>306</v>
      </c>
      <c r="V51" t="s">
        <v>53</v>
      </c>
    </row>
    <row r="52" spans="1:22" x14ac:dyDescent="0.2">
      <c r="A52" t="s">
        <v>270</v>
      </c>
      <c r="B52">
        <v>212689.5</v>
      </c>
      <c r="C52">
        <v>212689.5</v>
      </c>
      <c r="D52" t="s">
        <v>50</v>
      </c>
      <c r="E52" t="s">
        <v>112</v>
      </c>
      <c r="F52" s="8">
        <v>42614</v>
      </c>
      <c r="G52" t="s">
        <v>3</v>
      </c>
      <c r="H52" t="s">
        <v>4</v>
      </c>
      <c r="I52" s="8">
        <v>42614</v>
      </c>
      <c r="J52" t="s">
        <v>52</v>
      </c>
      <c r="K52" t="s">
        <v>6</v>
      </c>
      <c r="L52" t="s">
        <v>6</v>
      </c>
      <c r="M52" t="s">
        <v>7</v>
      </c>
      <c r="N52" t="s">
        <v>8</v>
      </c>
      <c r="O52" t="s">
        <v>6</v>
      </c>
      <c r="P52" t="s">
        <v>6</v>
      </c>
      <c r="Q52" t="s">
        <v>6</v>
      </c>
      <c r="R52" t="s">
        <v>6</v>
      </c>
      <c r="S52" t="s">
        <v>6</v>
      </c>
      <c r="T52" t="s">
        <v>6</v>
      </c>
      <c r="U52" t="s">
        <v>306</v>
      </c>
      <c r="V52" t="s">
        <v>53</v>
      </c>
    </row>
    <row r="53" spans="1:22" x14ac:dyDescent="0.2">
      <c r="A53" t="s">
        <v>270</v>
      </c>
      <c r="B53">
        <v>-212689.5</v>
      </c>
      <c r="C53">
        <v>-212689.5</v>
      </c>
      <c r="D53" t="s">
        <v>109</v>
      </c>
      <c r="E53" t="s">
        <v>40</v>
      </c>
      <c r="F53" s="8">
        <v>42250</v>
      </c>
      <c r="G53" t="s">
        <v>3</v>
      </c>
      <c r="H53" t="s">
        <v>4</v>
      </c>
      <c r="I53" s="8">
        <v>42250</v>
      </c>
      <c r="J53" t="s">
        <v>111</v>
      </c>
      <c r="K53" t="s">
        <v>6</v>
      </c>
      <c r="L53" t="s">
        <v>6</v>
      </c>
      <c r="M53" t="s">
        <v>7</v>
      </c>
      <c r="N53" t="s">
        <v>68</v>
      </c>
      <c r="O53" t="s">
        <v>6</v>
      </c>
      <c r="P53" t="s">
        <v>6</v>
      </c>
      <c r="Q53" t="s">
        <v>6</v>
      </c>
      <c r="R53" t="s">
        <v>6</v>
      </c>
      <c r="S53" t="s">
        <v>6</v>
      </c>
      <c r="T53" t="s">
        <v>6</v>
      </c>
      <c r="U53" t="s">
        <v>306</v>
      </c>
      <c r="V53" t="s">
        <v>112</v>
      </c>
    </row>
    <row r="54" spans="1:22" x14ac:dyDescent="0.2">
      <c r="A54" t="s">
        <v>270</v>
      </c>
      <c r="B54">
        <v>-212689.5</v>
      </c>
      <c r="C54">
        <v>-212689.5</v>
      </c>
      <c r="D54" t="s">
        <v>346</v>
      </c>
      <c r="E54" t="s">
        <v>6</v>
      </c>
      <c r="F54" s="8">
        <v>42735</v>
      </c>
      <c r="G54" t="s">
        <v>3</v>
      </c>
      <c r="H54" t="s">
        <v>131</v>
      </c>
      <c r="I54" s="8">
        <v>42735</v>
      </c>
      <c r="J54" t="s">
        <v>180</v>
      </c>
      <c r="K54" t="s">
        <v>6</v>
      </c>
      <c r="L54" t="s">
        <v>6</v>
      </c>
      <c r="M54" t="s">
        <v>7</v>
      </c>
      <c r="N54" t="s">
        <v>68</v>
      </c>
      <c r="O54" t="s">
        <v>6</v>
      </c>
      <c r="P54" t="s">
        <v>6</v>
      </c>
      <c r="Q54" t="s">
        <v>6</v>
      </c>
      <c r="R54" t="s">
        <v>6</v>
      </c>
      <c r="S54" t="s">
        <v>3</v>
      </c>
      <c r="T54" t="s">
        <v>6</v>
      </c>
      <c r="U54" t="s">
        <v>306</v>
      </c>
      <c r="V54" t="s">
        <v>6</v>
      </c>
    </row>
    <row r="55" spans="1:22" x14ac:dyDescent="0.2">
      <c r="A55" t="s">
        <v>270</v>
      </c>
      <c r="B55">
        <v>212689.5</v>
      </c>
      <c r="C55">
        <v>212689.5</v>
      </c>
      <c r="D55" t="s">
        <v>346</v>
      </c>
      <c r="E55" t="s">
        <v>6</v>
      </c>
      <c r="F55" s="8">
        <v>42735</v>
      </c>
      <c r="G55" t="s">
        <v>3</v>
      </c>
      <c r="H55" t="s">
        <v>131</v>
      </c>
      <c r="I55" s="8">
        <v>42735</v>
      </c>
      <c r="J55" t="s">
        <v>180</v>
      </c>
      <c r="K55" t="s">
        <v>6</v>
      </c>
      <c r="L55" t="s">
        <v>6</v>
      </c>
      <c r="M55" t="s">
        <v>7</v>
      </c>
      <c r="N55" t="s">
        <v>8</v>
      </c>
      <c r="O55" t="s">
        <v>6</v>
      </c>
      <c r="P55" t="s">
        <v>6</v>
      </c>
      <c r="Q55" t="s">
        <v>6</v>
      </c>
      <c r="R55" t="s">
        <v>6</v>
      </c>
      <c r="S55" t="s">
        <v>3</v>
      </c>
      <c r="T55" t="s">
        <v>6</v>
      </c>
      <c r="U55" t="s">
        <v>306</v>
      </c>
      <c r="V55" t="s">
        <v>6</v>
      </c>
    </row>
    <row r="56" spans="1:22" x14ac:dyDescent="0.2">
      <c r="A56" t="s">
        <v>270</v>
      </c>
      <c r="B56">
        <v>212689.5</v>
      </c>
      <c r="C56">
        <v>212689.5</v>
      </c>
      <c r="D56" t="s">
        <v>331</v>
      </c>
      <c r="E56" t="s">
        <v>6</v>
      </c>
      <c r="F56" s="8">
        <v>42653</v>
      </c>
      <c r="G56" t="s">
        <v>3</v>
      </c>
      <c r="H56" t="s">
        <v>131</v>
      </c>
      <c r="I56" s="8">
        <v>42653</v>
      </c>
      <c r="J56" t="s">
        <v>218</v>
      </c>
      <c r="K56" t="s">
        <v>6</v>
      </c>
      <c r="L56" t="s">
        <v>6</v>
      </c>
      <c r="M56" t="s">
        <v>7</v>
      </c>
      <c r="N56" t="s">
        <v>8</v>
      </c>
      <c r="O56" t="s">
        <v>6</v>
      </c>
      <c r="P56" t="s">
        <v>6</v>
      </c>
      <c r="Q56" t="s">
        <v>6</v>
      </c>
      <c r="R56" t="s">
        <v>6</v>
      </c>
      <c r="S56" t="s">
        <v>6</v>
      </c>
      <c r="T56" t="s">
        <v>6</v>
      </c>
      <c r="U56" t="s">
        <v>306</v>
      </c>
      <c r="V56" t="s">
        <v>332</v>
      </c>
    </row>
    <row r="57" spans="1:22" x14ac:dyDescent="0.2">
      <c r="A57" t="s">
        <v>270</v>
      </c>
      <c r="B57">
        <v>-172953</v>
      </c>
      <c r="C57">
        <v>-172953</v>
      </c>
      <c r="D57" t="s">
        <v>36</v>
      </c>
      <c r="E57" t="s">
        <v>40</v>
      </c>
      <c r="F57" s="8">
        <v>42613</v>
      </c>
      <c r="G57" t="s">
        <v>3</v>
      </c>
      <c r="H57" t="s">
        <v>4</v>
      </c>
      <c r="I57" s="8">
        <v>42613</v>
      </c>
      <c r="J57" t="s">
        <v>5</v>
      </c>
      <c r="K57" t="s">
        <v>6</v>
      </c>
      <c r="L57" t="s">
        <v>6</v>
      </c>
      <c r="M57" t="s">
        <v>7</v>
      </c>
      <c r="N57" t="s">
        <v>68</v>
      </c>
      <c r="O57" t="s">
        <v>6</v>
      </c>
      <c r="P57" t="s">
        <v>6</v>
      </c>
      <c r="Q57" t="s">
        <v>6</v>
      </c>
      <c r="R57" t="s">
        <v>6</v>
      </c>
      <c r="S57" t="s">
        <v>3</v>
      </c>
      <c r="T57" t="s">
        <v>6</v>
      </c>
      <c r="U57" t="s">
        <v>280</v>
      </c>
      <c r="V57" t="s">
        <v>38</v>
      </c>
    </row>
    <row r="58" spans="1:22" x14ac:dyDescent="0.2">
      <c r="A58" t="s">
        <v>270</v>
      </c>
      <c r="B58">
        <v>86477</v>
      </c>
      <c r="C58">
        <v>86477</v>
      </c>
      <c r="D58" t="s">
        <v>66</v>
      </c>
      <c r="E58" t="s">
        <v>67</v>
      </c>
      <c r="F58" s="8">
        <v>42735</v>
      </c>
      <c r="G58" t="s">
        <v>3</v>
      </c>
      <c r="H58" t="s">
        <v>4</v>
      </c>
      <c r="I58" s="8">
        <v>42735</v>
      </c>
      <c r="J58" t="s">
        <v>20</v>
      </c>
      <c r="K58" t="s">
        <v>6</v>
      </c>
      <c r="L58" t="s">
        <v>6</v>
      </c>
      <c r="M58" t="s">
        <v>7</v>
      </c>
      <c r="N58" t="s">
        <v>8</v>
      </c>
      <c r="O58" t="s">
        <v>6</v>
      </c>
      <c r="P58" t="s">
        <v>6</v>
      </c>
      <c r="Q58" t="s">
        <v>6</v>
      </c>
      <c r="R58" t="s">
        <v>6</v>
      </c>
      <c r="S58" t="s">
        <v>3</v>
      </c>
      <c r="T58" t="s">
        <v>6</v>
      </c>
      <c r="U58" t="s">
        <v>280</v>
      </c>
      <c r="V58" t="s">
        <v>69</v>
      </c>
    </row>
    <row r="59" spans="1:22" x14ac:dyDescent="0.2">
      <c r="A59" t="s">
        <v>0</v>
      </c>
      <c r="B59">
        <v>200000</v>
      </c>
      <c r="C59">
        <v>200000</v>
      </c>
      <c r="D59" t="s">
        <v>158</v>
      </c>
      <c r="E59" t="s">
        <v>159</v>
      </c>
      <c r="F59" s="8">
        <v>42369</v>
      </c>
      <c r="G59" t="s">
        <v>3</v>
      </c>
      <c r="H59" t="s">
        <v>4</v>
      </c>
      <c r="I59" s="8">
        <v>42369</v>
      </c>
      <c r="J59" t="s">
        <v>5</v>
      </c>
      <c r="K59" t="s">
        <v>6</v>
      </c>
      <c r="L59" t="s">
        <v>6</v>
      </c>
      <c r="M59" t="s">
        <v>7</v>
      </c>
      <c r="N59" t="s">
        <v>8</v>
      </c>
      <c r="O59" t="s">
        <v>6</v>
      </c>
      <c r="P59" t="s">
        <v>6</v>
      </c>
      <c r="Q59" t="s">
        <v>6</v>
      </c>
      <c r="R59" t="s">
        <v>6</v>
      </c>
      <c r="S59" t="s">
        <v>3</v>
      </c>
      <c r="T59" t="s">
        <v>6</v>
      </c>
      <c r="U59" t="s">
        <v>160</v>
      </c>
      <c r="V59" t="s">
        <v>161</v>
      </c>
    </row>
    <row r="60" spans="1:22" x14ac:dyDescent="0.2">
      <c r="A60" t="s">
        <v>0</v>
      </c>
      <c r="B60">
        <v>-200000</v>
      </c>
      <c r="C60">
        <v>-200000</v>
      </c>
      <c r="D60" t="s">
        <v>184</v>
      </c>
      <c r="E60" t="s">
        <v>185</v>
      </c>
      <c r="F60" s="8">
        <v>42475</v>
      </c>
      <c r="G60" t="s">
        <v>3</v>
      </c>
      <c r="H60" t="s">
        <v>4</v>
      </c>
      <c r="I60" s="8">
        <v>42475</v>
      </c>
      <c r="J60" t="s">
        <v>5</v>
      </c>
      <c r="K60" t="s">
        <v>6</v>
      </c>
      <c r="L60" t="s">
        <v>6</v>
      </c>
      <c r="M60" t="s">
        <v>7</v>
      </c>
      <c r="N60" t="s">
        <v>68</v>
      </c>
      <c r="O60" t="s">
        <v>6</v>
      </c>
      <c r="P60" t="s">
        <v>6</v>
      </c>
      <c r="Q60" t="s">
        <v>6</v>
      </c>
      <c r="R60" t="s">
        <v>6</v>
      </c>
      <c r="S60" t="s">
        <v>3</v>
      </c>
      <c r="T60" t="s">
        <v>6</v>
      </c>
      <c r="U60" t="s">
        <v>160</v>
      </c>
      <c r="V60" t="s">
        <v>186</v>
      </c>
    </row>
    <row r="61" spans="1:22" x14ac:dyDescent="0.2">
      <c r="A61" t="s">
        <v>0</v>
      </c>
      <c r="B61">
        <v>200000</v>
      </c>
      <c r="C61">
        <v>200000</v>
      </c>
      <c r="D61" t="s">
        <v>187</v>
      </c>
      <c r="E61" t="s">
        <v>6</v>
      </c>
      <c r="F61" s="8">
        <v>42479</v>
      </c>
      <c r="G61" t="s">
        <v>3</v>
      </c>
      <c r="H61" t="s">
        <v>131</v>
      </c>
      <c r="I61" s="8">
        <v>42479</v>
      </c>
      <c r="J61" t="s">
        <v>180</v>
      </c>
      <c r="K61" t="s">
        <v>6</v>
      </c>
      <c r="L61" t="s">
        <v>6</v>
      </c>
      <c r="M61" t="s">
        <v>7</v>
      </c>
      <c r="N61" t="s">
        <v>8</v>
      </c>
      <c r="O61" t="s">
        <v>6</v>
      </c>
      <c r="P61" t="s">
        <v>6</v>
      </c>
      <c r="Q61" t="s">
        <v>6</v>
      </c>
      <c r="R61" t="s">
        <v>6</v>
      </c>
      <c r="S61" t="s">
        <v>3</v>
      </c>
      <c r="T61" t="s">
        <v>6</v>
      </c>
      <c r="U61" t="s">
        <v>160</v>
      </c>
      <c r="V61" t="s">
        <v>6</v>
      </c>
    </row>
    <row r="62" spans="1:22" x14ac:dyDescent="0.2">
      <c r="A62" t="s">
        <v>0</v>
      </c>
      <c r="B62">
        <v>-200000</v>
      </c>
      <c r="C62">
        <v>-200000</v>
      </c>
      <c r="D62" t="s">
        <v>187</v>
      </c>
      <c r="E62" t="s">
        <v>6</v>
      </c>
      <c r="F62" s="8">
        <v>42479</v>
      </c>
      <c r="G62" t="s">
        <v>3</v>
      </c>
      <c r="H62" t="s">
        <v>131</v>
      </c>
      <c r="I62" s="8">
        <v>42479</v>
      </c>
      <c r="J62" t="s">
        <v>180</v>
      </c>
      <c r="K62" t="s">
        <v>6</v>
      </c>
      <c r="L62" t="s">
        <v>6</v>
      </c>
      <c r="M62" t="s">
        <v>7</v>
      </c>
      <c r="N62" t="s">
        <v>68</v>
      </c>
      <c r="O62" t="s">
        <v>6</v>
      </c>
      <c r="P62" t="s">
        <v>6</v>
      </c>
      <c r="Q62" t="s">
        <v>6</v>
      </c>
      <c r="R62" t="s">
        <v>6</v>
      </c>
      <c r="S62" t="s">
        <v>3</v>
      </c>
      <c r="T62" t="s">
        <v>6</v>
      </c>
      <c r="U62" t="s">
        <v>160</v>
      </c>
      <c r="V62" t="s">
        <v>6</v>
      </c>
    </row>
    <row r="63" spans="1:22" x14ac:dyDescent="0.2">
      <c r="A63" t="s">
        <v>270</v>
      </c>
      <c r="B63">
        <v>200000</v>
      </c>
      <c r="C63">
        <v>200000</v>
      </c>
      <c r="D63" t="s">
        <v>184</v>
      </c>
      <c r="E63" t="s">
        <v>185</v>
      </c>
      <c r="F63" s="8">
        <v>42475</v>
      </c>
      <c r="G63" t="s">
        <v>3</v>
      </c>
      <c r="H63" t="s">
        <v>4</v>
      </c>
      <c r="I63" s="8">
        <v>42475</v>
      </c>
      <c r="J63" t="s">
        <v>5</v>
      </c>
      <c r="K63" t="s">
        <v>6</v>
      </c>
      <c r="L63" t="s">
        <v>6</v>
      </c>
      <c r="M63" t="s">
        <v>7</v>
      </c>
      <c r="N63" t="s">
        <v>8</v>
      </c>
      <c r="O63" t="s">
        <v>6</v>
      </c>
      <c r="P63" t="s">
        <v>6</v>
      </c>
      <c r="Q63" t="s">
        <v>6</v>
      </c>
      <c r="R63" t="s">
        <v>6</v>
      </c>
      <c r="S63" t="s">
        <v>3</v>
      </c>
      <c r="T63" t="s">
        <v>6</v>
      </c>
      <c r="U63" t="s">
        <v>316</v>
      </c>
      <c r="V63" t="s">
        <v>186</v>
      </c>
    </row>
    <row r="64" spans="1:22" x14ac:dyDescent="0.2">
      <c r="A64" t="s">
        <v>270</v>
      </c>
      <c r="B64">
        <v>-200000</v>
      </c>
      <c r="C64">
        <v>-200000</v>
      </c>
      <c r="D64" t="s">
        <v>158</v>
      </c>
      <c r="E64" t="s">
        <v>159</v>
      </c>
      <c r="F64" s="8">
        <v>42369</v>
      </c>
      <c r="G64" t="s">
        <v>3</v>
      </c>
      <c r="H64" t="s">
        <v>4</v>
      </c>
      <c r="I64" s="8">
        <v>42369</v>
      </c>
      <c r="J64" t="s">
        <v>5</v>
      </c>
      <c r="K64" t="s">
        <v>6</v>
      </c>
      <c r="L64" t="s">
        <v>6</v>
      </c>
      <c r="M64" t="s">
        <v>7</v>
      </c>
      <c r="N64" t="s">
        <v>68</v>
      </c>
      <c r="O64" t="s">
        <v>6</v>
      </c>
      <c r="P64" t="s">
        <v>6</v>
      </c>
      <c r="Q64" t="s">
        <v>6</v>
      </c>
      <c r="R64" t="s">
        <v>6</v>
      </c>
      <c r="S64" t="s">
        <v>3</v>
      </c>
      <c r="T64" t="s">
        <v>6</v>
      </c>
      <c r="U64" t="s">
        <v>316</v>
      </c>
      <c r="V64" t="s">
        <v>161</v>
      </c>
    </row>
    <row r="65" spans="1:22" x14ac:dyDescent="0.2">
      <c r="A65" t="s">
        <v>270</v>
      </c>
      <c r="B65">
        <v>-200000</v>
      </c>
      <c r="C65">
        <v>-200000</v>
      </c>
      <c r="D65" t="s">
        <v>320</v>
      </c>
      <c r="E65" t="s">
        <v>6</v>
      </c>
      <c r="F65" s="8">
        <v>42481</v>
      </c>
      <c r="G65" t="s">
        <v>3</v>
      </c>
      <c r="H65" t="s">
        <v>131</v>
      </c>
      <c r="I65" s="8">
        <v>42481</v>
      </c>
      <c r="J65" t="s">
        <v>180</v>
      </c>
      <c r="K65" t="s">
        <v>6</v>
      </c>
      <c r="L65" t="s">
        <v>6</v>
      </c>
      <c r="M65" t="s">
        <v>7</v>
      </c>
      <c r="N65" t="s">
        <v>68</v>
      </c>
      <c r="O65" t="s">
        <v>6</v>
      </c>
      <c r="P65" t="s">
        <v>6</v>
      </c>
      <c r="Q65" t="s">
        <v>6</v>
      </c>
      <c r="R65" t="s">
        <v>6</v>
      </c>
      <c r="S65" t="s">
        <v>3</v>
      </c>
      <c r="T65" t="s">
        <v>6</v>
      </c>
      <c r="U65" t="s">
        <v>316</v>
      </c>
      <c r="V65" t="s">
        <v>6</v>
      </c>
    </row>
    <row r="66" spans="1:22" x14ac:dyDescent="0.2">
      <c r="A66" t="s">
        <v>270</v>
      </c>
      <c r="B66">
        <v>200000</v>
      </c>
      <c r="C66">
        <v>200000</v>
      </c>
      <c r="D66" t="s">
        <v>320</v>
      </c>
      <c r="E66" t="s">
        <v>6</v>
      </c>
      <c r="F66" s="8">
        <v>42481</v>
      </c>
      <c r="G66" t="s">
        <v>3</v>
      </c>
      <c r="H66" t="s">
        <v>131</v>
      </c>
      <c r="I66" s="8">
        <v>42481</v>
      </c>
      <c r="J66" t="s">
        <v>180</v>
      </c>
      <c r="K66" t="s">
        <v>6</v>
      </c>
      <c r="L66" t="s">
        <v>6</v>
      </c>
      <c r="M66" t="s">
        <v>7</v>
      </c>
      <c r="N66" t="s">
        <v>8</v>
      </c>
      <c r="O66" t="s">
        <v>6</v>
      </c>
      <c r="P66" t="s">
        <v>6</v>
      </c>
      <c r="Q66" t="s">
        <v>6</v>
      </c>
      <c r="R66" t="s">
        <v>6</v>
      </c>
      <c r="S66" t="s">
        <v>3</v>
      </c>
      <c r="T66" t="s">
        <v>6</v>
      </c>
      <c r="U66" t="s">
        <v>316</v>
      </c>
      <c r="V66" t="s">
        <v>6</v>
      </c>
    </row>
    <row r="67" spans="1:22" x14ac:dyDescent="0.2">
      <c r="A67" t="s">
        <v>270</v>
      </c>
      <c r="B67">
        <v>-150000</v>
      </c>
      <c r="C67">
        <v>-150000</v>
      </c>
      <c r="D67" t="s">
        <v>60</v>
      </c>
      <c r="E67" t="s">
        <v>287</v>
      </c>
      <c r="F67" s="8">
        <v>42696</v>
      </c>
      <c r="G67" t="s">
        <v>3</v>
      </c>
      <c r="H67" t="s">
        <v>4</v>
      </c>
      <c r="I67" s="8">
        <v>42696</v>
      </c>
      <c r="J67" t="s">
        <v>5</v>
      </c>
      <c r="K67" t="s">
        <v>6</v>
      </c>
      <c r="L67" t="s">
        <v>6</v>
      </c>
      <c r="M67" t="s">
        <v>7</v>
      </c>
      <c r="N67" t="s">
        <v>68</v>
      </c>
      <c r="O67" t="s">
        <v>6</v>
      </c>
      <c r="P67" t="s">
        <v>6</v>
      </c>
      <c r="Q67" t="s">
        <v>6</v>
      </c>
      <c r="R67" t="s">
        <v>6</v>
      </c>
      <c r="S67" t="s">
        <v>3</v>
      </c>
      <c r="T67" t="s">
        <v>6</v>
      </c>
      <c r="U67" t="s">
        <v>288</v>
      </c>
      <c r="V67" t="s">
        <v>62</v>
      </c>
    </row>
    <row r="68" spans="1:22" x14ac:dyDescent="0.2">
      <c r="A68" t="s">
        <v>270</v>
      </c>
      <c r="B68">
        <v>50000</v>
      </c>
      <c r="C68">
        <v>50000</v>
      </c>
      <c r="D68" t="s">
        <v>239</v>
      </c>
      <c r="E68" t="s">
        <v>335</v>
      </c>
      <c r="F68" s="8">
        <v>42690</v>
      </c>
      <c r="G68" t="s">
        <v>19</v>
      </c>
      <c r="H68" t="s">
        <v>4</v>
      </c>
      <c r="I68" s="8">
        <v>42690</v>
      </c>
      <c r="J68" t="s">
        <v>20</v>
      </c>
      <c r="K68" t="s">
        <v>6</v>
      </c>
      <c r="L68" t="s">
        <v>6</v>
      </c>
      <c r="M68" t="s">
        <v>7</v>
      </c>
      <c r="N68" t="s">
        <v>8</v>
      </c>
      <c r="O68" t="s">
        <v>6</v>
      </c>
      <c r="P68" t="s">
        <v>6</v>
      </c>
      <c r="Q68" t="s">
        <v>6</v>
      </c>
      <c r="R68" t="s">
        <v>6</v>
      </c>
      <c r="S68" t="s">
        <v>19</v>
      </c>
      <c r="T68" t="s">
        <v>6</v>
      </c>
      <c r="U68" t="s">
        <v>286</v>
      </c>
      <c r="V68" t="s">
        <v>241</v>
      </c>
    </row>
    <row r="69" spans="1:22" x14ac:dyDescent="0.2">
      <c r="A69" t="s">
        <v>270</v>
      </c>
      <c r="B69">
        <v>50000</v>
      </c>
      <c r="C69">
        <v>50000</v>
      </c>
      <c r="D69" t="s">
        <v>235</v>
      </c>
      <c r="E69" t="s">
        <v>236</v>
      </c>
      <c r="F69" s="8">
        <v>42681</v>
      </c>
      <c r="G69" t="s">
        <v>19</v>
      </c>
      <c r="H69" t="s">
        <v>4</v>
      </c>
      <c r="I69" s="8">
        <v>42682</v>
      </c>
      <c r="J69" t="s">
        <v>20</v>
      </c>
      <c r="K69" t="s">
        <v>6</v>
      </c>
      <c r="L69" t="s">
        <v>6</v>
      </c>
      <c r="M69" t="s">
        <v>7</v>
      </c>
      <c r="N69" t="s">
        <v>8</v>
      </c>
      <c r="O69" t="s">
        <v>6</v>
      </c>
      <c r="P69" t="s">
        <v>6</v>
      </c>
      <c r="Q69" t="s">
        <v>6</v>
      </c>
      <c r="R69" t="s">
        <v>6</v>
      </c>
      <c r="S69" t="s">
        <v>19</v>
      </c>
      <c r="T69" t="s">
        <v>6</v>
      </c>
      <c r="U69" t="s">
        <v>286</v>
      </c>
      <c r="V69" t="s">
        <v>237</v>
      </c>
    </row>
    <row r="70" spans="1:22" x14ac:dyDescent="0.2">
      <c r="A70" t="s">
        <v>270</v>
      </c>
      <c r="B70">
        <v>74717</v>
      </c>
      <c r="C70">
        <v>74717</v>
      </c>
      <c r="D70" t="s">
        <v>227</v>
      </c>
      <c r="E70" t="s">
        <v>228</v>
      </c>
      <c r="F70" s="8">
        <v>42669</v>
      </c>
      <c r="G70" t="s">
        <v>19</v>
      </c>
      <c r="H70" t="s">
        <v>4</v>
      </c>
      <c r="I70" s="8">
        <v>42669</v>
      </c>
      <c r="J70" t="s">
        <v>5</v>
      </c>
      <c r="K70" t="s">
        <v>6</v>
      </c>
      <c r="L70" t="s">
        <v>6</v>
      </c>
      <c r="M70" t="s">
        <v>7</v>
      </c>
      <c r="N70" t="s">
        <v>8</v>
      </c>
      <c r="O70" t="s">
        <v>6</v>
      </c>
      <c r="P70" t="s">
        <v>6</v>
      </c>
      <c r="Q70" t="s">
        <v>6</v>
      </c>
      <c r="R70" t="s">
        <v>6</v>
      </c>
      <c r="S70" t="s">
        <v>19</v>
      </c>
      <c r="T70" t="s">
        <v>6</v>
      </c>
      <c r="U70" t="s">
        <v>286</v>
      </c>
      <c r="V70" t="s">
        <v>229</v>
      </c>
    </row>
    <row r="71" spans="1:22" x14ac:dyDescent="0.2">
      <c r="A71" t="s">
        <v>270</v>
      </c>
      <c r="B71">
        <v>200000</v>
      </c>
      <c r="C71">
        <v>200000</v>
      </c>
      <c r="D71" t="s">
        <v>224</v>
      </c>
      <c r="E71" t="s">
        <v>225</v>
      </c>
      <c r="F71" s="8">
        <v>42669</v>
      </c>
      <c r="G71" t="s">
        <v>19</v>
      </c>
      <c r="H71" t="s">
        <v>4</v>
      </c>
      <c r="I71" s="8">
        <v>42669</v>
      </c>
      <c r="J71" t="s">
        <v>5</v>
      </c>
      <c r="K71" t="s">
        <v>6</v>
      </c>
      <c r="L71" t="s">
        <v>6</v>
      </c>
      <c r="M71" t="s">
        <v>7</v>
      </c>
      <c r="N71" t="s">
        <v>8</v>
      </c>
      <c r="O71" t="s">
        <v>6</v>
      </c>
      <c r="P71" t="s">
        <v>6</v>
      </c>
      <c r="Q71" t="s">
        <v>6</v>
      </c>
      <c r="R71" t="s">
        <v>6</v>
      </c>
      <c r="S71" t="s">
        <v>19</v>
      </c>
      <c r="T71" t="s">
        <v>6</v>
      </c>
      <c r="U71" t="s">
        <v>286</v>
      </c>
      <c r="V71" t="s">
        <v>226</v>
      </c>
    </row>
    <row r="72" spans="1:22" x14ac:dyDescent="0.2">
      <c r="A72" t="s">
        <v>270</v>
      </c>
      <c r="B72">
        <v>-74717</v>
      </c>
      <c r="C72">
        <v>-74717</v>
      </c>
      <c r="D72" t="s">
        <v>211</v>
      </c>
      <c r="E72" t="s">
        <v>328</v>
      </c>
      <c r="F72" s="8">
        <v>42628</v>
      </c>
      <c r="G72" t="s">
        <v>19</v>
      </c>
      <c r="H72" t="s">
        <v>4</v>
      </c>
      <c r="I72" s="8">
        <v>42628</v>
      </c>
      <c r="J72" t="s">
        <v>5</v>
      </c>
      <c r="K72" t="s">
        <v>6</v>
      </c>
      <c r="L72" t="s">
        <v>6</v>
      </c>
      <c r="M72" t="s">
        <v>7</v>
      </c>
      <c r="N72" t="s">
        <v>68</v>
      </c>
      <c r="O72" t="s">
        <v>6</v>
      </c>
      <c r="P72" t="s">
        <v>6</v>
      </c>
      <c r="Q72" t="s">
        <v>6</v>
      </c>
      <c r="R72" t="s">
        <v>6</v>
      </c>
      <c r="S72" t="s">
        <v>19</v>
      </c>
      <c r="T72" t="s">
        <v>6</v>
      </c>
      <c r="U72" t="s">
        <v>286</v>
      </c>
      <c r="V72" t="s">
        <v>213</v>
      </c>
    </row>
    <row r="73" spans="1:22" x14ac:dyDescent="0.2">
      <c r="A73" t="s">
        <v>270</v>
      </c>
      <c r="B73">
        <v>-100000</v>
      </c>
      <c r="C73">
        <v>-100000</v>
      </c>
      <c r="D73" t="s">
        <v>208</v>
      </c>
      <c r="E73" t="s">
        <v>327</v>
      </c>
      <c r="F73" s="8">
        <v>42628</v>
      </c>
      <c r="G73" t="s">
        <v>19</v>
      </c>
      <c r="H73" t="s">
        <v>4</v>
      </c>
      <c r="I73" s="8">
        <v>42628</v>
      </c>
      <c r="J73" t="s">
        <v>5</v>
      </c>
      <c r="K73" t="s">
        <v>6</v>
      </c>
      <c r="L73" t="s">
        <v>6</v>
      </c>
      <c r="M73" t="s">
        <v>7</v>
      </c>
      <c r="N73" t="s">
        <v>68</v>
      </c>
      <c r="O73" t="s">
        <v>6</v>
      </c>
      <c r="P73" t="s">
        <v>6</v>
      </c>
      <c r="Q73" t="s">
        <v>6</v>
      </c>
      <c r="R73" t="s">
        <v>6</v>
      </c>
      <c r="S73" t="s">
        <v>19</v>
      </c>
      <c r="T73" t="s">
        <v>6</v>
      </c>
      <c r="U73" t="s">
        <v>286</v>
      </c>
      <c r="V73" t="s">
        <v>210</v>
      </c>
    </row>
    <row r="74" spans="1:22" x14ac:dyDescent="0.2">
      <c r="A74" t="s">
        <v>270</v>
      </c>
      <c r="B74">
        <v>-200000</v>
      </c>
      <c r="C74">
        <v>-200000</v>
      </c>
      <c r="D74" t="s">
        <v>204</v>
      </c>
      <c r="E74" t="s">
        <v>326</v>
      </c>
      <c r="F74" s="8">
        <v>42628</v>
      </c>
      <c r="G74" t="s">
        <v>19</v>
      </c>
      <c r="H74" t="s">
        <v>4</v>
      </c>
      <c r="I74" s="8">
        <v>42628</v>
      </c>
      <c r="J74" t="s">
        <v>5</v>
      </c>
      <c r="K74" t="s">
        <v>6</v>
      </c>
      <c r="L74" t="s">
        <v>6</v>
      </c>
      <c r="M74" t="s">
        <v>7</v>
      </c>
      <c r="N74" t="s">
        <v>68</v>
      </c>
      <c r="O74" t="s">
        <v>6</v>
      </c>
      <c r="P74" t="s">
        <v>6</v>
      </c>
      <c r="Q74" t="s">
        <v>6</v>
      </c>
      <c r="R74" t="s">
        <v>6</v>
      </c>
      <c r="S74" t="s">
        <v>19</v>
      </c>
      <c r="T74" t="s">
        <v>6</v>
      </c>
      <c r="U74" t="s">
        <v>286</v>
      </c>
      <c r="V74" t="s">
        <v>207</v>
      </c>
    </row>
    <row r="75" spans="1:22" x14ac:dyDescent="0.2">
      <c r="A75" t="s">
        <v>270</v>
      </c>
      <c r="B75">
        <v>-374717</v>
      </c>
      <c r="C75">
        <v>-374717</v>
      </c>
      <c r="D75" t="s">
        <v>57</v>
      </c>
      <c r="E75" t="s">
        <v>285</v>
      </c>
      <c r="F75" s="8">
        <v>42690</v>
      </c>
      <c r="G75" t="s">
        <v>19</v>
      </c>
      <c r="H75" t="s">
        <v>4</v>
      </c>
      <c r="I75" s="8">
        <v>42690</v>
      </c>
      <c r="J75" t="s">
        <v>5</v>
      </c>
      <c r="K75" t="s">
        <v>6</v>
      </c>
      <c r="L75" t="s">
        <v>6</v>
      </c>
      <c r="M75" t="s">
        <v>7</v>
      </c>
      <c r="N75" t="s">
        <v>68</v>
      </c>
      <c r="O75" t="s">
        <v>6</v>
      </c>
      <c r="P75" t="s">
        <v>6</v>
      </c>
      <c r="Q75" t="s">
        <v>6</v>
      </c>
      <c r="R75" t="s">
        <v>6</v>
      </c>
      <c r="S75" t="s">
        <v>3</v>
      </c>
      <c r="T75" t="s">
        <v>6</v>
      </c>
      <c r="U75" t="s">
        <v>286</v>
      </c>
      <c r="V75" t="s">
        <v>59</v>
      </c>
    </row>
    <row r="76" spans="1:22" x14ac:dyDescent="0.2">
      <c r="A76" t="s">
        <v>270</v>
      </c>
      <c r="B76">
        <v>-100000</v>
      </c>
      <c r="C76">
        <v>-100000</v>
      </c>
      <c r="D76" t="s">
        <v>336</v>
      </c>
      <c r="E76" t="s">
        <v>6</v>
      </c>
      <c r="F76" s="8">
        <v>42711</v>
      </c>
      <c r="G76" t="s">
        <v>19</v>
      </c>
      <c r="H76" t="s">
        <v>131</v>
      </c>
      <c r="I76" s="8">
        <v>42711</v>
      </c>
      <c r="J76" t="s">
        <v>52</v>
      </c>
      <c r="K76" t="s">
        <v>6</v>
      </c>
      <c r="L76" t="s">
        <v>6</v>
      </c>
      <c r="M76" t="s">
        <v>7</v>
      </c>
      <c r="N76" t="s">
        <v>68</v>
      </c>
      <c r="O76" t="s">
        <v>6</v>
      </c>
      <c r="P76" t="s">
        <v>6</v>
      </c>
      <c r="Q76" t="s">
        <v>6</v>
      </c>
      <c r="R76" t="s">
        <v>6</v>
      </c>
      <c r="S76" t="s">
        <v>19</v>
      </c>
      <c r="T76" t="s">
        <v>6</v>
      </c>
      <c r="U76" t="s">
        <v>286</v>
      </c>
      <c r="V76" t="s">
        <v>210</v>
      </c>
    </row>
    <row r="77" spans="1:22" x14ac:dyDescent="0.2">
      <c r="A77" t="s">
        <v>270</v>
      </c>
      <c r="B77">
        <v>100000</v>
      </c>
      <c r="C77">
        <v>100000</v>
      </c>
      <c r="D77" t="s">
        <v>336</v>
      </c>
      <c r="E77" t="s">
        <v>6</v>
      </c>
      <c r="F77" s="8">
        <v>42711</v>
      </c>
      <c r="G77" t="s">
        <v>19</v>
      </c>
      <c r="H77" t="s">
        <v>131</v>
      </c>
      <c r="I77" s="8">
        <v>42711</v>
      </c>
      <c r="J77" t="s">
        <v>52</v>
      </c>
      <c r="K77" t="s">
        <v>6</v>
      </c>
      <c r="L77" t="s">
        <v>6</v>
      </c>
      <c r="M77" t="s">
        <v>7</v>
      </c>
      <c r="N77" t="s">
        <v>8</v>
      </c>
      <c r="O77" t="s">
        <v>6</v>
      </c>
      <c r="P77" t="s">
        <v>6</v>
      </c>
      <c r="Q77" t="s">
        <v>6</v>
      </c>
      <c r="R77" t="s">
        <v>6</v>
      </c>
      <c r="S77" t="s">
        <v>19</v>
      </c>
      <c r="T77" t="s">
        <v>6</v>
      </c>
      <c r="U77" t="s">
        <v>286</v>
      </c>
      <c r="V77" t="s">
        <v>210</v>
      </c>
    </row>
    <row r="78" spans="1:22" x14ac:dyDescent="0.2">
      <c r="A78" t="s">
        <v>270</v>
      </c>
      <c r="B78">
        <v>-274717</v>
      </c>
      <c r="C78">
        <v>-274717</v>
      </c>
      <c r="D78" t="s">
        <v>333</v>
      </c>
      <c r="E78" t="s">
        <v>6</v>
      </c>
      <c r="F78" s="8">
        <v>42682</v>
      </c>
      <c r="G78" t="s">
        <v>19</v>
      </c>
      <c r="H78" t="s">
        <v>131</v>
      </c>
      <c r="I78" s="8">
        <v>42682</v>
      </c>
      <c r="J78" t="s">
        <v>218</v>
      </c>
      <c r="K78" t="s">
        <v>6</v>
      </c>
      <c r="L78" t="s">
        <v>6</v>
      </c>
      <c r="M78" t="s">
        <v>7</v>
      </c>
      <c r="N78" t="s">
        <v>68</v>
      </c>
      <c r="O78" t="s">
        <v>6</v>
      </c>
      <c r="P78" t="s">
        <v>6</v>
      </c>
      <c r="Q78" t="s">
        <v>6</v>
      </c>
      <c r="R78" t="s">
        <v>6</v>
      </c>
      <c r="S78" t="s">
        <v>19</v>
      </c>
      <c r="T78" t="s">
        <v>6</v>
      </c>
      <c r="U78" t="s">
        <v>286</v>
      </c>
      <c r="V78" t="s">
        <v>234</v>
      </c>
    </row>
    <row r="79" spans="1:22" x14ac:dyDescent="0.2">
      <c r="A79" t="s">
        <v>270</v>
      </c>
      <c r="B79">
        <v>274717</v>
      </c>
      <c r="C79">
        <v>274717</v>
      </c>
      <c r="D79" t="s">
        <v>333</v>
      </c>
      <c r="E79" t="s">
        <v>6</v>
      </c>
      <c r="F79" s="8">
        <v>42682</v>
      </c>
      <c r="G79" t="s">
        <v>19</v>
      </c>
      <c r="H79" t="s">
        <v>131</v>
      </c>
      <c r="I79" s="8">
        <v>42682</v>
      </c>
      <c r="J79" t="s">
        <v>218</v>
      </c>
      <c r="K79" t="s">
        <v>6</v>
      </c>
      <c r="L79" t="s">
        <v>6</v>
      </c>
      <c r="M79" t="s">
        <v>7</v>
      </c>
      <c r="N79" t="s">
        <v>8</v>
      </c>
      <c r="O79" t="s">
        <v>6</v>
      </c>
      <c r="P79" t="s">
        <v>6</v>
      </c>
      <c r="Q79" t="s">
        <v>6</v>
      </c>
      <c r="R79" t="s">
        <v>6</v>
      </c>
      <c r="S79" t="s">
        <v>19</v>
      </c>
      <c r="T79" t="s">
        <v>6</v>
      </c>
      <c r="U79" t="s">
        <v>286</v>
      </c>
      <c r="V79" t="s">
        <v>234</v>
      </c>
    </row>
    <row r="80" spans="1:22" x14ac:dyDescent="0.2">
      <c r="A80" t="s">
        <v>270</v>
      </c>
      <c r="B80">
        <v>-90000</v>
      </c>
      <c r="C80">
        <v>-90000</v>
      </c>
      <c r="D80" t="s">
        <v>17</v>
      </c>
      <c r="E80" t="s">
        <v>18</v>
      </c>
      <c r="F80" s="8">
        <v>42551</v>
      </c>
      <c r="G80" t="s">
        <v>19</v>
      </c>
      <c r="H80" t="s">
        <v>4</v>
      </c>
      <c r="I80" s="8">
        <v>42551</v>
      </c>
      <c r="J80" t="s">
        <v>20</v>
      </c>
      <c r="K80" t="s">
        <v>6</v>
      </c>
      <c r="L80" t="s">
        <v>6</v>
      </c>
      <c r="M80" t="s">
        <v>7</v>
      </c>
      <c r="N80" t="s">
        <v>68</v>
      </c>
      <c r="O80" t="s">
        <v>6</v>
      </c>
      <c r="P80" t="s">
        <v>6</v>
      </c>
      <c r="Q80" t="s">
        <v>6</v>
      </c>
      <c r="R80" t="s">
        <v>6</v>
      </c>
      <c r="S80" t="s">
        <v>19</v>
      </c>
      <c r="T80" t="s">
        <v>6</v>
      </c>
      <c r="U80" t="s">
        <v>274</v>
      </c>
      <c r="V80" t="s">
        <v>22</v>
      </c>
    </row>
    <row r="81" spans="1:22" x14ac:dyDescent="0.2">
      <c r="A81" t="s">
        <v>270</v>
      </c>
      <c r="B81">
        <v>80000</v>
      </c>
      <c r="C81">
        <v>80000</v>
      </c>
      <c r="D81" t="s">
        <v>230</v>
      </c>
      <c r="E81" t="s">
        <v>231</v>
      </c>
      <c r="F81" s="8">
        <v>42674</v>
      </c>
      <c r="G81" t="s">
        <v>19</v>
      </c>
      <c r="H81" t="s">
        <v>4</v>
      </c>
      <c r="I81" s="8">
        <v>42674</v>
      </c>
      <c r="J81" t="s">
        <v>20</v>
      </c>
      <c r="K81" t="s">
        <v>6</v>
      </c>
      <c r="L81" t="s">
        <v>6</v>
      </c>
      <c r="M81" t="s">
        <v>7</v>
      </c>
      <c r="N81" t="s">
        <v>8</v>
      </c>
      <c r="O81" t="s">
        <v>6</v>
      </c>
      <c r="P81" t="s">
        <v>6</v>
      </c>
      <c r="Q81" t="s">
        <v>6</v>
      </c>
      <c r="R81" t="s">
        <v>6</v>
      </c>
      <c r="S81" t="s">
        <v>19</v>
      </c>
      <c r="T81" t="s">
        <v>6</v>
      </c>
      <c r="U81" t="s">
        <v>329</v>
      </c>
      <c r="V81" t="s">
        <v>232</v>
      </c>
    </row>
    <row r="82" spans="1:22" x14ac:dyDescent="0.2">
      <c r="A82" t="s">
        <v>270</v>
      </c>
      <c r="B82">
        <v>-40000</v>
      </c>
      <c r="C82">
        <v>-40000</v>
      </c>
      <c r="D82" t="s">
        <v>219</v>
      </c>
      <c r="E82" t="s">
        <v>220</v>
      </c>
      <c r="F82" s="8">
        <v>42640</v>
      </c>
      <c r="G82" t="s">
        <v>19</v>
      </c>
      <c r="H82" t="s">
        <v>4</v>
      </c>
      <c r="I82" s="8">
        <v>42640</v>
      </c>
      <c r="J82" t="s">
        <v>20</v>
      </c>
      <c r="K82" t="s">
        <v>6</v>
      </c>
      <c r="L82" t="s">
        <v>6</v>
      </c>
      <c r="M82" t="s">
        <v>7</v>
      </c>
      <c r="N82" t="s">
        <v>68</v>
      </c>
      <c r="O82" t="s">
        <v>6</v>
      </c>
      <c r="P82" t="s">
        <v>6</v>
      </c>
      <c r="Q82" t="s">
        <v>6</v>
      </c>
      <c r="R82" t="s">
        <v>6</v>
      </c>
      <c r="S82" t="s">
        <v>19</v>
      </c>
      <c r="T82" t="s">
        <v>6</v>
      </c>
      <c r="U82" t="s">
        <v>329</v>
      </c>
      <c r="V82" t="s">
        <v>221</v>
      </c>
    </row>
    <row r="83" spans="1:22" x14ac:dyDescent="0.2">
      <c r="A83" t="s">
        <v>270</v>
      </c>
      <c r="B83">
        <v>-40000</v>
      </c>
      <c r="C83">
        <v>-40000</v>
      </c>
      <c r="D83" t="s">
        <v>214</v>
      </c>
      <c r="E83" t="s">
        <v>215</v>
      </c>
      <c r="F83" s="8">
        <v>42628</v>
      </c>
      <c r="G83" t="s">
        <v>19</v>
      </c>
      <c r="H83" t="s">
        <v>4</v>
      </c>
      <c r="I83" s="8">
        <v>42628</v>
      </c>
      <c r="J83" t="s">
        <v>20</v>
      </c>
      <c r="K83" t="s">
        <v>6</v>
      </c>
      <c r="L83" t="s">
        <v>6</v>
      </c>
      <c r="M83" t="s">
        <v>7</v>
      </c>
      <c r="N83" t="s">
        <v>68</v>
      </c>
      <c r="O83" t="s">
        <v>6</v>
      </c>
      <c r="P83" t="s">
        <v>6</v>
      </c>
      <c r="Q83" t="s">
        <v>6</v>
      </c>
      <c r="R83" t="s">
        <v>6</v>
      </c>
      <c r="S83" t="s">
        <v>19</v>
      </c>
      <c r="T83" t="s">
        <v>6</v>
      </c>
      <c r="U83" t="s">
        <v>329</v>
      </c>
      <c r="V83" t="s">
        <v>216</v>
      </c>
    </row>
    <row r="84" spans="1:22" x14ac:dyDescent="0.2">
      <c r="A84" t="s">
        <v>270</v>
      </c>
      <c r="B84">
        <v>-80000</v>
      </c>
      <c r="C84">
        <v>-80000</v>
      </c>
      <c r="D84" t="s">
        <v>334</v>
      </c>
      <c r="E84" t="s">
        <v>6</v>
      </c>
      <c r="F84" s="8">
        <v>42674</v>
      </c>
      <c r="G84" t="s">
        <v>19</v>
      </c>
      <c r="H84" t="s">
        <v>131</v>
      </c>
      <c r="I84" s="8">
        <v>42674</v>
      </c>
      <c r="J84" t="s">
        <v>180</v>
      </c>
      <c r="K84" t="s">
        <v>6</v>
      </c>
      <c r="L84" t="s">
        <v>6</v>
      </c>
      <c r="M84" t="s">
        <v>7</v>
      </c>
      <c r="N84" t="s">
        <v>68</v>
      </c>
      <c r="O84" t="s">
        <v>6</v>
      </c>
      <c r="P84" t="s">
        <v>6</v>
      </c>
      <c r="Q84" t="s">
        <v>6</v>
      </c>
      <c r="R84" t="s">
        <v>6</v>
      </c>
      <c r="S84" t="s">
        <v>19</v>
      </c>
      <c r="T84" t="s">
        <v>6</v>
      </c>
      <c r="U84" t="s">
        <v>329</v>
      </c>
      <c r="V84" t="s">
        <v>6</v>
      </c>
    </row>
    <row r="85" spans="1:22" x14ac:dyDescent="0.2">
      <c r="A85" t="s">
        <v>270</v>
      </c>
      <c r="B85">
        <v>80000</v>
      </c>
      <c r="C85">
        <v>80000</v>
      </c>
      <c r="D85" t="s">
        <v>334</v>
      </c>
      <c r="E85" t="s">
        <v>6</v>
      </c>
      <c r="F85" s="8">
        <v>42674</v>
      </c>
      <c r="G85" t="s">
        <v>19</v>
      </c>
      <c r="H85" t="s">
        <v>131</v>
      </c>
      <c r="I85" s="8">
        <v>42674</v>
      </c>
      <c r="J85" t="s">
        <v>180</v>
      </c>
      <c r="K85" t="s">
        <v>6</v>
      </c>
      <c r="L85" t="s">
        <v>6</v>
      </c>
      <c r="M85" t="s">
        <v>7</v>
      </c>
      <c r="N85" t="s">
        <v>8</v>
      </c>
      <c r="O85" t="s">
        <v>6</v>
      </c>
      <c r="P85" t="s">
        <v>6</v>
      </c>
      <c r="Q85" t="s">
        <v>6</v>
      </c>
      <c r="R85" t="s">
        <v>6</v>
      </c>
      <c r="S85" t="s">
        <v>19</v>
      </c>
      <c r="T85" t="s">
        <v>6</v>
      </c>
      <c r="U85" t="s">
        <v>329</v>
      </c>
      <c r="V85" t="s">
        <v>6</v>
      </c>
    </row>
    <row r="86" spans="1:22" x14ac:dyDescent="0.2">
      <c r="A86" t="s">
        <v>270</v>
      </c>
      <c r="B86">
        <v>118800</v>
      </c>
      <c r="C86">
        <v>118800</v>
      </c>
      <c r="D86" t="s">
        <v>252</v>
      </c>
      <c r="E86" t="s">
        <v>339</v>
      </c>
      <c r="F86" s="8">
        <v>42735</v>
      </c>
      <c r="G86" t="s">
        <v>81</v>
      </c>
      <c r="H86" t="s">
        <v>4</v>
      </c>
      <c r="I86" s="8">
        <v>42735</v>
      </c>
      <c r="J86" t="s">
        <v>5</v>
      </c>
      <c r="K86" t="s">
        <v>6</v>
      </c>
      <c r="L86" t="s">
        <v>340</v>
      </c>
      <c r="M86" t="s">
        <v>7</v>
      </c>
      <c r="N86" t="s">
        <v>8</v>
      </c>
      <c r="O86" t="s">
        <v>6</v>
      </c>
      <c r="P86" t="s">
        <v>6</v>
      </c>
      <c r="Q86" t="s">
        <v>6</v>
      </c>
      <c r="R86" t="s">
        <v>6</v>
      </c>
      <c r="S86" t="s">
        <v>81</v>
      </c>
      <c r="T86" t="s">
        <v>6</v>
      </c>
      <c r="U86" t="s">
        <v>321</v>
      </c>
      <c r="V86" t="s">
        <v>254</v>
      </c>
    </row>
    <row r="87" spans="1:22" x14ac:dyDescent="0.2">
      <c r="A87" t="s">
        <v>270</v>
      </c>
      <c r="B87">
        <v>-118800</v>
      </c>
      <c r="C87">
        <v>-118800</v>
      </c>
      <c r="D87" t="s">
        <v>188</v>
      </c>
      <c r="E87" t="s">
        <v>189</v>
      </c>
      <c r="F87" s="8">
        <v>42487</v>
      </c>
      <c r="G87" t="s">
        <v>81</v>
      </c>
      <c r="H87" t="s">
        <v>4</v>
      </c>
      <c r="I87" s="8">
        <v>42487</v>
      </c>
      <c r="J87" t="s">
        <v>5</v>
      </c>
      <c r="K87" t="s">
        <v>6</v>
      </c>
      <c r="L87" t="s">
        <v>6</v>
      </c>
      <c r="M87" t="s">
        <v>7</v>
      </c>
      <c r="N87" t="s">
        <v>68</v>
      </c>
      <c r="O87" t="s">
        <v>6</v>
      </c>
      <c r="P87" t="s">
        <v>6</v>
      </c>
      <c r="Q87" t="s">
        <v>6</v>
      </c>
      <c r="R87" t="s">
        <v>6</v>
      </c>
      <c r="S87" t="s">
        <v>81</v>
      </c>
      <c r="T87" t="s">
        <v>6</v>
      </c>
      <c r="U87" t="s">
        <v>321</v>
      </c>
      <c r="V87" t="s">
        <v>190</v>
      </c>
    </row>
    <row r="88" spans="1:22" x14ac:dyDescent="0.2">
      <c r="A88" t="s">
        <v>270</v>
      </c>
      <c r="B88">
        <v>-118800</v>
      </c>
      <c r="C88">
        <v>-118800</v>
      </c>
      <c r="D88" t="s">
        <v>344</v>
      </c>
      <c r="E88" t="s">
        <v>6</v>
      </c>
      <c r="F88" s="8">
        <v>42751</v>
      </c>
      <c r="G88" t="s">
        <v>81</v>
      </c>
      <c r="H88" t="s">
        <v>131</v>
      </c>
      <c r="I88" s="8">
        <v>42751</v>
      </c>
      <c r="J88" t="s">
        <v>218</v>
      </c>
      <c r="K88" t="s">
        <v>6</v>
      </c>
      <c r="L88" t="s">
        <v>6</v>
      </c>
      <c r="M88" t="s">
        <v>7</v>
      </c>
      <c r="N88" t="s">
        <v>68</v>
      </c>
      <c r="O88" t="s">
        <v>6</v>
      </c>
      <c r="P88" t="s">
        <v>6</v>
      </c>
      <c r="Q88" t="s">
        <v>6</v>
      </c>
      <c r="R88" t="s">
        <v>6</v>
      </c>
      <c r="S88" t="s">
        <v>81</v>
      </c>
      <c r="T88" t="s">
        <v>6</v>
      </c>
      <c r="U88" t="s">
        <v>321</v>
      </c>
      <c r="V88" t="s">
        <v>269</v>
      </c>
    </row>
    <row r="89" spans="1:22" x14ac:dyDescent="0.2">
      <c r="A89" t="s">
        <v>270</v>
      </c>
      <c r="B89">
        <v>118800</v>
      </c>
      <c r="C89">
        <v>118800</v>
      </c>
      <c r="D89" t="s">
        <v>344</v>
      </c>
      <c r="E89" t="s">
        <v>6</v>
      </c>
      <c r="F89" s="8">
        <v>42751</v>
      </c>
      <c r="G89" t="s">
        <v>81</v>
      </c>
      <c r="H89" t="s">
        <v>131</v>
      </c>
      <c r="I89" s="8">
        <v>42751</v>
      </c>
      <c r="J89" t="s">
        <v>218</v>
      </c>
      <c r="K89" t="s">
        <v>6</v>
      </c>
      <c r="L89" t="s">
        <v>6</v>
      </c>
      <c r="M89" t="s">
        <v>7</v>
      </c>
      <c r="N89" t="s">
        <v>8</v>
      </c>
      <c r="O89" t="s">
        <v>6</v>
      </c>
      <c r="P89" t="s">
        <v>6</v>
      </c>
      <c r="Q89" t="s">
        <v>6</v>
      </c>
      <c r="R89" t="s">
        <v>6</v>
      </c>
      <c r="S89" t="s">
        <v>81</v>
      </c>
      <c r="T89" t="s">
        <v>6</v>
      </c>
      <c r="U89" t="s">
        <v>321</v>
      </c>
      <c r="V89" t="s">
        <v>269</v>
      </c>
    </row>
    <row r="90" spans="1:22" x14ac:dyDescent="0.2">
      <c r="A90" t="s">
        <v>270</v>
      </c>
      <c r="B90">
        <v>132000</v>
      </c>
      <c r="C90">
        <v>132000</v>
      </c>
      <c r="D90" t="s">
        <v>243</v>
      </c>
      <c r="E90" t="s">
        <v>246</v>
      </c>
      <c r="F90" s="8">
        <v>42724</v>
      </c>
      <c r="G90" t="s">
        <v>3</v>
      </c>
      <c r="H90" t="s">
        <v>4</v>
      </c>
      <c r="I90" s="8">
        <v>42724</v>
      </c>
      <c r="J90" t="s">
        <v>52</v>
      </c>
      <c r="K90" t="s">
        <v>6</v>
      </c>
      <c r="L90" t="s">
        <v>6</v>
      </c>
      <c r="M90" t="s">
        <v>7</v>
      </c>
      <c r="N90" t="s">
        <v>8</v>
      </c>
      <c r="O90" t="s">
        <v>6</v>
      </c>
      <c r="P90" t="s">
        <v>6</v>
      </c>
      <c r="Q90" t="s">
        <v>6</v>
      </c>
      <c r="R90" t="s">
        <v>6</v>
      </c>
      <c r="S90" t="s">
        <v>3</v>
      </c>
      <c r="T90" t="s">
        <v>6</v>
      </c>
      <c r="U90" t="s">
        <v>308</v>
      </c>
      <c r="V90" t="s">
        <v>245</v>
      </c>
    </row>
    <row r="91" spans="1:22" x14ac:dyDescent="0.2">
      <c r="A91" t="s">
        <v>270</v>
      </c>
      <c r="B91">
        <v>250000</v>
      </c>
      <c r="C91">
        <v>250000</v>
      </c>
      <c r="D91" t="s">
        <v>243</v>
      </c>
      <c r="E91" t="s">
        <v>244</v>
      </c>
      <c r="F91" s="8">
        <v>42724</v>
      </c>
      <c r="G91" t="s">
        <v>3</v>
      </c>
      <c r="H91" t="s">
        <v>4</v>
      </c>
      <c r="I91" s="8">
        <v>42724</v>
      </c>
      <c r="J91" t="s">
        <v>52</v>
      </c>
      <c r="K91" t="s">
        <v>6</v>
      </c>
      <c r="L91" t="s">
        <v>6</v>
      </c>
      <c r="M91" t="s">
        <v>7</v>
      </c>
      <c r="N91" t="s">
        <v>8</v>
      </c>
      <c r="O91" t="s">
        <v>6</v>
      </c>
      <c r="P91" t="s">
        <v>6</v>
      </c>
      <c r="Q91" t="s">
        <v>6</v>
      </c>
      <c r="R91" t="s">
        <v>6</v>
      </c>
      <c r="S91" t="s">
        <v>3</v>
      </c>
      <c r="T91" t="s">
        <v>6</v>
      </c>
      <c r="U91" t="s">
        <v>308</v>
      </c>
      <c r="V91" t="s">
        <v>245</v>
      </c>
    </row>
    <row r="92" spans="1:22" x14ac:dyDescent="0.2">
      <c r="A92" t="s">
        <v>270</v>
      </c>
      <c r="B92">
        <v>-132000</v>
      </c>
      <c r="C92">
        <v>-132000</v>
      </c>
      <c r="D92" t="s">
        <v>181</v>
      </c>
      <c r="E92" t="s">
        <v>182</v>
      </c>
      <c r="F92" s="8">
        <v>42460</v>
      </c>
      <c r="G92" t="s">
        <v>3</v>
      </c>
      <c r="H92" t="s">
        <v>4</v>
      </c>
      <c r="I92" s="8">
        <v>42460</v>
      </c>
      <c r="J92" t="s">
        <v>5</v>
      </c>
      <c r="K92" t="s">
        <v>6</v>
      </c>
      <c r="L92" t="s">
        <v>6</v>
      </c>
      <c r="M92" t="s">
        <v>7</v>
      </c>
      <c r="N92" t="s">
        <v>68</v>
      </c>
      <c r="O92" t="s">
        <v>6</v>
      </c>
      <c r="P92" t="s">
        <v>6</v>
      </c>
      <c r="Q92" t="s">
        <v>6</v>
      </c>
      <c r="R92" t="s">
        <v>6</v>
      </c>
      <c r="S92" t="s">
        <v>3</v>
      </c>
      <c r="T92" t="s">
        <v>6</v>
      </c>
      <c r="U92" t="s">
        <v>308</v>
      </c>
      <c r="V92" t="s">
        <v>183</v>
      </c>
    </row>
    <row r="93" spans="1:22" x14ac:dyDescent="0.2">
      <c r="A93" t="s">
        <v>270</v>
      </c>
      <c r="B93">
        <v>-250000</v>
      </c>
      <c r="C93">
        <v>-250000</v>
      </c>
      <c r="D93" t="s">
        <v>127</v>
      </c>
      <c r="E93" t="s">
        <v>307</v>
      </c>
      <c r="F93" s="8">
        <v>42305</v>
      </c>
      <c r="G93" t="s">
        <v>3</v>
      </c>
      <c r="H93" t="s">
        <v>4</v>
      </c>
      <c r="I93" s="8">
        <v>42305</v>
      </c>
      <c r="J93" t="s">
        <v>5</v>
      </c>
      <c r="K93" t="s">
        <v>6</v>
      </c>
      <c r="L93" t="s">
        <v>6</v>
      </c>
      <c r="M93" t="s">
        <v>7</v>
      </c>
      <c r="N93" t="s">
        <v>68</v>
      </c>
      <c r="O93" t="s">
        <v>6</v>
      </c>
      <c r="P93" t="s">
        <v>6</v>
      </c>
      <c r="Q93" t="s">
        <v>6</v>
      </c>
      <c r="R93" t="s">
        <v>6</v>
      </c>
      <c r="S93" t="s">
        <v>3</v>
      </c>
      <c r="T93" t="s">
        <v>6</v>
      </c>
      <c r="U93" t="s">
        <v>308</v>
      </c>
      <c r="V93" t="s">
        <v>129</v>
      </c>
    </row>
    <row r="94" spans="1:22" x14ac:dyDescent="0.2">
      <c r="A94" t="s">
        <v>270</v>
      </c>
      <c r="B94">
        <v>-132000</v>
      </c>
      <c r="C94">
        <v>-132000</v>
      </c>
      <c r="D94" t="s">
        <v>338</v>
      </c>
      <c r="E94" t="s">
        <v>6</v>
      </c>
      <c r="F94" s="8">
        <v>42724</v>
      </c>
      <c r="G94" t="s">
        <v>3</v>
      </c>
      <c r="H94" t="s">
        <v>131</v>
      </c>
      <c r="I94" s="8">
        <v>42724</v>
      </c>
      <c r="J94" t="s">
        <v>180</v>
      </c>
      <c r="K94" t="s">
        <v>6</v>
      </c>
      <c r="L94" t="s">
        <v>6</v>
      </c>
      <c r="M94" t="s">
        <v>7</v>
      </c>
      <c r="N94" t="s">
        <v>68</v>
      </c>
      <c r="O94" t="s">
        <v>6</v>
      </c>
      <c r="P94" t="s">
        <v>6</v>
      </c>
      <c r="Q94" t="s">
        <v>6</v>
      </c>
      <c r="R94" t="s">
        <v>6</v>
      </c>
      <c r="S94" t="s">
        <v>3</v>
      </c>
      <c r="T94" t="s">
        <v>6</v>
      </c>
      <c r="U94" t="s">
        <v>308</v>
      </c>
      <c r="V94" t="s">
        <v>6</v>
      </c>
    </row>
    <row r="95" spans="1:22" x14ac:dyDescent="0.2">
      <c r="A95" t="s">
        <v>270</v>
      </c>
      <c r="B95">
        <v>132000</v>
      </c>
      <c r="C95">
        <v>132000</v>
      </c>
      <c r="D95" t="s">
        <v>338</v>
      </c>
      <c r="E95" t="s">
        <v>6</v>
      </c>
      <c r="F95" s="8">
        <v>42724</v>
      </c>
      <c r="G95" t="s">
        <v>3</v>
      </c>
      <c r="H95" t="s">
        <v>131</v>
      </c>
      <c r="I95" s="8">
        <v>42724</v>
      </c>
      <c r="J95" t="s">
        <v>180</v>
      </c>
      <c r="K95" t="s">
        <v>6</v>
      </c>
      <c r="L95" t="s">
        <v>6</v>
      </c>
      <c r="M95" t="s">
        <v>7</v>
      </c>
      <c r="N95" t="s">
        <v>8</v>
      </c>
      <c r="O95" t="s">
        <v>6</v>
      </c>
      <c r="P95" t="s">
        <v>6</v>
      </c>
      <c r="Q95" t="s">
        <v>6</v>
      </c>
      <c r="R95" t="s">
        <v>6</v>
      </c>
      <c r="S95" t="s">
        <v>3</v>
      </c>
      <c r="T95" t="s">
        <v>6</v>
      </c>
      <c r="U95" t="s">
        <v>308</v>
      </c>
      <c r="V95" t="s">
        <v>6</v>
      </c>
    </row>
    <row r="96" spans="1:22" x14ac:dyDescent="0.2">
      <c r="A96" t="s">
        <v>270</v>
      </c>
      <c r="B96">
        <v>-250000</v>
      </c>
      <c r="C96">
        <v>-250000</v>
      </c>
      <c r="D96" t="s">
        <v>337</v>
      </c>
      <c r="E96" t="s">
        <v>6</v>
      </c>
      <c r="F96" s="8">
        <v>42724</v>
      </c>
      <c r="G96" t="s">
        <v>3</v>
      </c>
      <c r="H96" t="s">
        <v>131</v>
      </c>
      <c r="I96" s="8">
        <v>42724</v>
      </c>
      <c r="J96" t="s">
        <v>180</v>
      </c>
      <c r="K96" t="s">
        <v>6</v>
      </c>
      <c r="L96" t="s">
        <v>6</v>
      </c>
      <c r="M96" t="s">
        <v>7</v>
      </c>
      <c r="N96" t="s">
        <v>68</v>
      </c>
      <c r="O96" t="s">
        <v>6</v>
      </c>
      <c r="P96" t="s">
        <v>6</v>
      </c>
      <c r="Q96" t="s">
        <v>6</v>
      </c>
      <c r="R96" t="s">
        <v>6</v>
      </c>
      <c r="S96" t="s">
        <v>3</v>
      </c>
      <c r="T96" t="s">
        <v>6</v>
      </c>
      <c r="U96" t="s">
        <v>308</v>
      </c>
      <c r="V96" t="s">
        <v>6</v>
      </c>
    </row>
    <row r="97" spans="1:22" x14ac:dyDescent="0.2">
      <c r="A97" t="s">
        <v>270</v>
      </c>
      <c r="B97">
        <v>250000</v>
      </c>
      <c r="C97">
        <v>250000</v>
      </c>
      <c r="D97" t="s">
        <v>337</v>
      </c>
      <c r="E97" t="s">
        <v>6</v>
      </c>
      <c r="F97" s="8">
        <v>42724</v>
      </c>
      <c r="G97" t="s">
        <v>3</v>
      </c>
      <c r="H97" t="s">
        <v>131</v>
      </c>
      <c r="I97" s="8">
        <v>42724</v>
      </c>
      <c r="J97" t="s">
        <v>180</v>
      </c>
      <c r="K97" t="s">
        <v>6</v>
      </c>
      <c r="L97" t="s">
        <v>6</v>
      </c>
      <c r="M97" t="s">
        <v>7</v>
      </c>
      <c r="N97" t="s">
        <v>8</v>
      </c>
      <c r="O97" t="s">
        <v>6</v>
      </c>
      <c r="P97" t="s">
        <v>6</v>
      </c>
      <c r="Q97" t="s">
        <v>6</v>
      </c>
      <c r="R97" t="s">
        <v>6</v>
      </c>
      <c r="S97" t="s">
        <v>3</v>
      </c>
      <c r="T97" t="s">
        <v>6</v>
      </c>
      <c r="U97" t="s">
        <v>308</v>
      </c>
      <c r="V97" t="s">
        <v>6</v>
      </c>
    </row>
    <row r="98" spans="1:22" x14ac:dyDescent="0.2">
      <c r="A98" t="s">
        <v>270</v>
      </c>
      <c r="B98">
        <v>380328</v>
      </c>
      <c r="C98">
        <v>380328</v>
      </c>
      <c r="D98" t="s">
        <v>113</v>
      </c>
      <c r="E98" t="s">
        <v>114</v>
      </c>
      <c r="F98" s="8">
        <v>42257</v>
      </c>
      <c r="G98" t="s">
        <v>3</v>
      </c>
      <c r="H98" t="s">
        <v>4</v>
      </c>
      <c r="I98" s="8">
        <v>42257</v>
      </c>
      <c r="J98" t="s">
        <v>52</v>
      </c>
      <c r="K98" t="s">
        <v>6</v>
      </c>
      <c r="L98" t="s">
        <v>6</v>
      </c>
      <c r="M98" t="s">
        <v>7</v>
      </c>
      <c r="N98" t="s">
        <v>8</v>
      </c>
      <c r="O98" t="s">
        <v>6</v>
      </c>
      <c r="P98" t="s">
        <v>6</v>
      </c>
      <c r="Q98" t="s">
        <v>6</v>
      </c>
      <c r="R98" t="s">
        <v>6</v>
      </c>
      <c r="S98" t="s">
        <v>6</v>
      </c>
      <c r="T98" t="s">
        <v>6</v>
      </c>
      <c r="U98" t="s">
        <v>300</v>
      </c>
      <c r="V98" t="s">
        <v>115</v>
      </c>
    </row>
    <row r="99" spans="1:22" x14ac:dyDescent="0.2">
      <c r="A99" t="s">
        <v>270</v>
      </c>
      <c r="B99">
        <v>879166.38</v>
      </c>
      <c r="C99">
        <v>879166.38</v>
      </c>
      <c r="D99" t="s">
        <v>113</v>
      </c>
      <c r="E99" t="s">
        <v>114</v>
      </c>
      <c r="F99" s="8">
        <v>42257</v>
      </c>
      <c r="G99" t="s">
        <v>3</v>
      </c>
      <c r="H99" t="s">
        <v>4</v>
      </c>
      <c r="I99" s="8">
        <v>42257</v>
      </c>
      <c r="J99" t="s">
        <v>52</v>
      </c>
      <c r="K99" t="s">
        <v>6</v>
      </c>
      <c r="L99" t="s">
        <v>6</v>
      </c>
      <c r="M99" t="s">
        <v>7</v>
      </c>
      <c r="N99" t="s">
        <v>8</v>
      </c>
      <c r="O99" t="s">
        <v>6</v>
      </c>
      <c r="P99" t="s">
        <v>6</v>
      </c>
      <c r="Q99" t="s">
        <v>6</v>
      </c>
      <c r="R99" t="s">
        <v>6</v>
      </c>
      <c r="S99" t="s">
        <v>6</v>
      </c>
      <c r="T99" t="s">
        <v>6</v>
      </c>
      <c r="U99" t="s">
        <v>300</v>
      </c>
      <c r="V99" t="s">
        <v>115</v>
      </c>
    </row>
    <row r="100" spans="1:22" x14ac:dyDescent="0.2">
      <c r="A100" t="s">
        <v>270</v>
      </c>
      <c r="B100">
        <v>1538910.58</v>
      </c>
      <c r="C100">
        <v>1538910.58</v>
      </c>
      <c r="D100" t="s">
        <v>113</v>
      </c>
      <c r="E100" t="s">
        <v>114</v>
      </c>
      <c r="F100" s="8">
        <v>42257</v>
      </c>
      <c r="G100" t="s">
        <v>3</v>
      </c>
      <c r="H100" t="s">
        <v>4</v>
      </c>
      <c r="I100" s="8">
        <v>42257</v>
      </c>
      <c r="J100" t="s">
        <v>52</v>
      </c>
      <c r="K100" t="s">
        <v>6</v>
      </c>
      <c r="L100" t="s">
        <v>6</v>
      </c>
      <c r="M100" t="s">
        <v>7</v>
      </c>
      <c r="N100" t="s">
        <v>8</v>
      </c>
      <c r="O100" t="s">
        <v>6</v>
      </c>
      <c r="P100" t="s">
        <v>6</v>
      </c>
      <c r="Q100" t="s">
        <v>6</v>
      </c>
      <c r="R100" t="s">
        <v>6</v>
      </c>
      <c r="S100" t="s">
        <v>6</v>
      </c>
      <c r="T100" t="s">
        <v>6</v>
      </c>
      <c r="U100" t="s">
        <v>300</v>
      </c>
      <c r="V100" t="s">
        <v>115</v>
      </c>
    </row>
    <row r="101" spans="1:22" x14ac:dyDescent="0.2">
      <c r="A101" t="s">
        <v>270</v>
      </c>
      <c r="B101">
        <v>-380328</v>
      </c>
      <c r="C101">
        <v>-380328</v>
      </c>
      <c r="D101" t="s">
        <v>98</v>
      </c>
      <c r="E101" t="s">
        <v>299</v>
      </c>
      <c r="F101" s="8">
        <v>42201</v>
      </c>
      <c r="G101" t="s">
        <v>3</v>
      </c>
      <c r="H101" t="s">
        <v>4</v>
      </c>
      <c r="I101" s="8">
        <v>42201</v>
      </c>
      <c r="J101" t="s">
        <v>52</v>
      </c>
      <c r="K101" t="s">
        <v>6</v>
      </c>
      <c r="L101" t="s">
        <v>6</v>
      </c>
      <c r="M101" t="s">
        <v>7</v>
      </c>
      <c r="N101" t="s">
        <v>68</v>
      </c>
      <c r="O101" t="s">
        <v>6</v>
      </c>
      <c r="P101" t="s">
        <v>6</v>
      </c>
      <c r="Q101" t="s">
        <v>6</v>
      </c>
      <c r="R101" t="s">
        <v>6</v>
      </c>
      <c r="S101" t="s">
        <v>6</v>
      </c>
      <c r="T101" t="s">
        <v>6</v>
      </c>
      <c r="U101" t="s">
        <v>300</v>
      </c>
      <c r="V101" t="s">
        <v>100</v>
      </c>
    </row>
    <row r="102" spans="1:22" x14ac:dyDescent="0.2">
      <c r="A102" t="s">
        <v>270</v>
      </c>
      <c r="B102">
        <v>-879166.38</v>
      </c>
      <c r="C102">
        <v>-879166.38</v>
      </c>
      <c r="D102" t="s">
        <v>98</v>
      </c>
      <c r="E102" t="s">
        <v>299</v>
      </c>
      <c r="F102" s="8">
        <v>42201</v>
      </c>
      <c r="G102" t="s">
        <v>3</v>
      </c>
      <c r="H102" t="s">
        <v>4</v>
      </c>
      <c r="I102" s="8">
        <v>42201</v>
      </c>
      <c r="J102" t="s">
        <v>52</v>
      </c>
      <c r="K102" t="s">
        <v>6</v>
      </c>
      <c r="L102" t="s">
        <v>6</v>
      </c>
      <c r="M102" t="s">
        <v>7</v>
      </c>
      <c r="N102" t="s">
        <v>68</v>
      </c>
      <c r="O102" t="s">
        <v>6</v>
      </c>
      <c r="P102" t="s">
        <v>6</v>
      </c>
      <c r="Q102" t="s">
        <v>6</v>
      </c>
      <c r="R102" t="s">
        <v>6</v>
      </c>
      <c r="S102" t="s">
        <v>6</v>
      </c>
      <c r="T102" t="s">
        <v>6</v>
      </c>
      <c r="U102" t="s">
        <v>300</v>
      </c>
      <c r="V102" t="s">
        <v>100</v>
      </c>
    </row>
    <row r="103" spans="1:22" x14ac:dyDescent="0.2">
      <c r="A103" t="s">
        <v>270</v>
      </c>
      <c r="B103">
        <v>-1538910.58</v>
      </c>
      <c r="C103">
        <v>-1538910.58</v>
      </c>
      <c r="D103" t="s">
        <v>98</v>
      </c>
      <c r="E103" t="s">
        <v>299</v>
      </c>
      <c r="F103" s="8">
        <v>42201</v>
      </c>
      <c r="G103" t="s">
        <v>3</v>
      </c>
      <c r="H103" t="s">
        <v>4</v>
      </c>
      <c r="I103" s="8">
        <v>42201</v>
      </c>
      <c r="J103" t="s">
        <v>52</v>
      </c>
      <c r="K103" t="s">
        <v>6</v>
      </c>
      <c r="L103" t="s">
        <v>6</v>
      </c>
      <c r="M103" t="s">
        <v>7</v>
      </c>
      <c r="N103" t="s">
        <v>68</v>
      </c>
      <c r="O103" t="s">
        <v>6</v>
      </c>
      <c r="P103" t="s">
        <v>6</v>
      </c>
      <c r="Q103" t="s">
        <v>6</v>
      </c>
      <c r="R103" t="s">
        <v>6</v>
      </c>
      <c r="S103" t="s">
        <v>6</v>
      </c>
      <c r="T103" t="s">
        <v>6</v>
      </c>
      <c r="U103" t="s">
        <v>300</v>
      </c>
      <c r="V103" t="s">
        <v>100</v>
      </c>
    </row>
    <row r="104" spans="1:22" x14ac:dyDescent="0.2">
      <c r="A104" t="s">
        <v>270</v>
      </c>
      <c r="B104">
        <v>-2798404.96</v>
      </c>
      <c r="C104">
        <v>-2798404.96</v>
      </c>
      <c r="D104" t="s">
        <v>309</v>
      </c>
      <c r="E104" t="s">
        <v>6</v>
      </c>
      <c r="F104" s="8">
        <v>42319</v>
      </c>
      <c r="G104" t="s">
        <v>3</v>
      </c>
      <c r="H104" t="s">
        <v>131</v>
      </c>
      <c r="I104" s="8">
        <v>42319</v>
      </c>
      <c r="J104" t="s">
        <v>52</v>
      </c>
      <c r="K104" t="s">
        <v>6</v>
      </c>
      <c r="L104" t="s">
        <v>6</v>
      </c>
      <c r="M104" t="s">
        <v>7</v>
      </c>
      <c r="N104" t="s">
        <v>68</v>
      </c>
      <c r="O104" t="s">
        <v>6</v>
      </c>
      <c r="P104" t="s">
        <v>6</v>
      </c>
      <c r="Q104" t="s">
        <v>6</v>
      </c>
      <c r="R104" t="s">
        <v>6</v>
      </c>
      <c r="S104" t="s">
        <v>6</v>
      </c>
      <c r="T104" t="s">
        <v>6</v>
      </c>
      <c r="U104" t="s">
        <v>300</v>
      </c>
      <c r="V104" t="s">
        <v>132</v>
      </c>
    </row>
    <row r="105" spans="1:22" x14ac:dyDescent="0.2">
      <c r="A105" t="s">
        <v>270</v>
      </c>
      <c r="B105">
        <v>2798404.96</v>
      </c>
      <c r="C105">
        <v>2798404.96</v>
      </c>
      <c r="D105" t="s">
        <v>309</v>
      </c>
      <c r="E105" t="s">
        <v>6</v>
      </c>
      <c r="F105" s="8">
        <v>42319</v>
      </c>
      <c r="G105" t="s">
        <v>3</v>
      </c>
      <c r="H105" t="s">
        <v>131</v>
      </c>
      <c r="I105" s="8">
        <v>42319</v>
      </c>
      <c r="J105" t="s">
        <v>52</v>
      </c>
      <c r="K105" t="s">
        <v>6</v>
      </c>
      <c r="L105" t="s">
        <v>6</v>
      </c>
      <c r="M105" t="s">
        <v>7</v>
      </c>
      <c r="N105" t="s">
        <v>8</v>
      </c>
      <c r="O105" t="s">
        <v>6</v>
      </c>
      <c r="P105" t="s">
        <v>6</v>
      </c>
      <c r="Q105" t="s">
        <v>6</v>
      </c>
      <c r="R105" t="s">
        <v>6</v>
      </c>
      <c r="S105" t="s">
        <v>6</v>
      </c>
      <c r="T105" t="s">
        <v>6</v>
      </c>
      <c r="U105" t="s">
        <v>300</v>
      </c>
      <c r="V105" t="s">
        <v>132</v>
      </c>
    </row>
    <row r="106" spans="1:22" x14ac:dyDescent="0.2">
      <c r="A106" t="s">
        <v>270</v>
      </c>
      <c r="B106">
        <v>-1275000</v>
      </c>
      <c r="C106">
        <v>-1275000</v>
      </c>
      <c r="D106" t="s">
        <v>84</v>
      </c>
      <c r="E106" t="s">
        <v>6</v>
      </c>
      <c r="F106" s="8">
        <v>42774</v>
      </c>
      <c r="G106" t="s">
        <v>3</v>
      </c>
      <c r="H106" t="s">
        <v>4</v>
      </c>
      <c r="I106" s="8">
        <v>42774</v>
      </c>
      <c r="J106" t="s">
        <v>5</v>
      </c>
      <c r="K106" t="s">
        <v>6</v>
      </c>
      <c r="L106" t="s">
        <v>6</v>
      </c>
      <c r="M106" t="s">
        <v>7</v>
      </c>
      <c r="N106" t="s">
        <v>68</v>
      </c>
      <c r="O106" t="s">
        <v>6</v>
      </c>
      <c r="P106" t="s">
        <v>6</v>
      </c>
      <c r="Q106" t="s">
        <v>6</v>
      </c>
      <c r="R106" t="s">
        <v>6</v>
      </c>
      <c r="S106" t="s">
        <v>3</v>
      </c>
      <c r="T106" t="s">
        <v>6</v>
      </c>
      <c r="U106" t="s">
        <v>293</v>
      </c>
      <c r="V106" t="s">
        <v>85</v>
      </c>
    </row>
    <row r="107" spans="1:22" x14ac:dyDescent="0.2">
      <c r="A107" t="s">
        <v>270</v>
      </c>
      <c r="B107">
        <v>250000</v>
      </c>
      <c r="C107">
        <v>250000</v>
      </c>
      <c r="D107" t="s">
        <v>50</v>
      </c>
      <c r="E107" t="s">
        <v>120</v>
      </c>
      <c r="F107" s="8">
        <v>42614</v>
      </c>
      <c r="G107" t="s">
        <v>3</v>
      </c>
      <c r="H107" t="s">
        <v>4</v>
      </c>
      <c r="I107" s="8">
        <v>42614</v>
      </c>
      <c r="J107" t="s">
        <v>52</v>
      </c>
      <c r="K107" t="s">
        <v>6</v>
      </c>
      <c r="L107" t="s">
        <v>6</v>
      </c>
      <c r="M107" t="s">
        <v>7</v>
      </c>
      <c r="N107" t="s">
        <v>8</v>
      </c>
      <c r="O107" t="s">
        <v>6</v>
      </c>
      <c r="P107" t="s">
        <v>6</v>
      </c>
      <c r="Q107" t="s">
        <v>6</v>
      </c>
      <c r="R107" t="s">
        <v>6</v>
      </c>
      <c r="S107" t="s">
        <v>6</v>
      </c>
      <c r="T107" t="s">
        <v>6</v>
      </c>
      <c r="U107" t="s">
        <v>283</v>
      </c>
      <c r="V107" t="s">
        <v>53</v>
      </c>
    </row>
    <row r="108" spans="1:22" x14ac:dyDescent="0.2">
      <c r="A108" t="s">
        <v>270</v>
      </c>
      <c r="B108">
        <v>-250000</v>
      </c>
      <c r="C108">
        <v>-250000</v>
      </c>
      <c r="D108" t="s">
        <v>119</v>
      </c>
      <c r="E108" t="s">
        <v>40</v>
      </c>
      <c r="F108" s="8">
        <v>42257</v>
      </c>
      <c r="G108" t="s">
        <v>3</v>
      </c>
      <c r="H108" t="s">
        <v>4</v>
      </c>
      <c r="I108" s="8">
        <v>42257</v>
      </c>
      <c r="J108" t="s">
        <v>52</v>
      </c>
      <c r="K108" t="s">
        <v>6</v>
      </c>
      <c r="L108" t="s">
        <v>6</v>
      </c>
      <c r="M108" t="s">
        <v>7</v>
      </c>
      <c r="N108" t="s">
        <v>68</v>
      </c>
      <c r="O108" t="s">
        <v>6</v>
      </c>
      <c r="P108" t="s">
        <v>6</v>
      </c>
      <c r="Q108" t="s">
        <v>6</v>
      </c>
      <c r="R108" t="s">
        <v>6</v>
      </c>
      <c r="S108" t="s">
        <v>6</v>
      </c>
      <c r="T108" t="s">
        <v>6</v>
      </c>
      <c r="U108" t="s">
        <v>283</v>
      </c>
      <c r="V108" t="s">
        <v>120</v>
      </c>
    </row>
    <row r="109" spans="1:22" x14ac:dyDescent="0.2">
      <c r="A109" t="s">
        <v>270</v>
      </c>
      <c r="B109">
        <v>-250000</v>
      </c>
      <c r="C109">
        <v>-250000</v>
      </c>
      <c r="D109" t="s">
        <v>50</v>
      </c>
      <c r="E109" t="s">
        <v>40</v>
      </c>
      <c r="F109" s="8">
        <v>42614</v>
      </c>
      <c r="G109" t="s">
        <v>3</v>
      </c>
      <c r="H109" t="s">
        <v>4</v>
      </c>
      <c r="I109" s="8">
        <v>42614</v>
      </c>
      <c r="J109" t="s">
        <v>52</v>
      </c>
      <c r="K109" t="s">
        <v>6</v>
      </c>
      <c r="L109" t="s">
        <v>6</v>
      </c>
      <c r="M109" t="s">
        <v>7</v>
      </c>
      <c r="N109" t="s">
        <v>68</v>
      </c>
      <c r="O109" t="s">
        <v>6</v>
      </c>
      <c r="P109" t="s">
        <v>6</v>
      </c>
      <c r="Q109" t="s">
        <v>6</v>
      </c>
      <c r="R109" t="s">
        <v>6</v>
      </c>
      <c r="S109" t="s">
        <v>3</v>
      </c>
      <c r="T109" t="s">
        <v>6</v>
      </c>
      <c r="U109" t="s">
        <v>283</v>
      </c>
      <c r="V109" t="s">
        <v>53</v>
      </c>
    </row>
    <row r="110" spans="1:22" x14ac:dyDescent="0.2">
      <c r="A110" t="s">
        <v>270</v>
      </c>
      <c r="B110">
        <v>150000</v>
      </c>
      <c r="C110">
        <v>150000</v>
      </c>
      <c r="D110" t="s">
        <v>70</v>
      </c>
      <c r="E110" t="s">
        <v>71</v>
      </c>
      <c r="F110" s="8">
        <v>42733</v>
      </c>
      <c r="G110" t="s">
        <v>3</v>
      </c>
      <c r="H110" t="s">
        <v>4</v>
      </c>
      <c r="I110" s="8">
        <v>42733</v>
      </c>
      <c r="J110" t="s">
        <v>5</v>
      </c>
      <c r="K110" t="s">
        <v>6</v>
      </c>
      <c r="L110" t="s">
        <v>6</v>
      </c>
      <c r="M110" t="s">
        <v>7</v>
      </c>
      <c r="N110" t="s">
        <v>8</v>
      </c>
      <c r="O110" t="s">
        <v>6</v>
      </c>
      <c r="P110" t="s">
        <v>6</v>
      </c>
      <c r="Q110" t="s">
        <v>6</v>
      </c>
      <c r="R110" t="s">
        <v>6</v>
      </c>
      <c r="S110" t="s">
        <v>3</v>
      </c>
      <c r="T110" t="s">
        <v>6</v>
      </c>
      <c r="U110" t="s">
        <v>283</v>
      </c>
      <c r="V110" t="s">
        <v>72</v>
      </c>
    </row>
    <row r="111" spans="1:22" x14ac:dyDescent="0.2">
      <c r="A111" t="s">
        <v>270</v>
      </c>
      <c r="B111">
        <v>-250000</v>
      </c>
      <c r="C111">
        <v>-250000</v>
      </c>
      <c r="D111" t="s">
        <v>331</v>
      </c>
      <c r="E111" t="s">
        <v>6</v>
      </c>
      <c r="F111" s="8">
        <v>42653</v>
      </c>
      <c r="G111" t="s">
        <v>3</v>
      </c>
      <c r="H111" t="s">
        <v>131</v>
      </c>
      <c r="I111" s="8">
        <v>42653</v>
      </c>
      <c r="J111" t="s">
        <v>218</v>
      </c>
      <c r="K111" t="s">
        <v>6</v>
      </c>
      <c r="L111" t="s">
        <v>6</v>
      </c>
      <c r="M111" t="s">
        <v>7</v>
      </c>
      <c r="N111" t="s">
        <v>68</v>
      </c>
      <c r="O111" t="s">
        <v>6</v>
      </c>
      <c r="P111" t="s">
        <v>6</v>
      </c>
      <c r="Q111" t="s">
        <v>6</v>
      </c>
      <c r="R111" t="s">
        <v>6</v>
      </c>
      <c r="S111" t="s">
        <v>6</v>
      </c>
      <c r="T111" t="s">
        <v>6</v>
      </c>
      <c r="U111" t="s">
        <v>283</v>
      </c>
      <c r="V111" t="s">
        <v>332</v>
      </c>
    </row>
    <row r="112" spans="1:22" x14ac:dyDescent="0.2">
      <c r="A112" t="s">
        <v>270</v>
      </c>
      <c r="B112">
        <v>-172953</v>
      </c>
      <c r="C112">
        <v>-172953</v>
      </c>
      <c r="D112" t="s">
        <v>32</v>
      </c>
      <c r="E112" t="s">
        <v>33</v>
      </c>
      <c r="F112" s="8">
        <v>42605</v>
      </c>
      <c r="G112" t="s">
        <v>3</v>
      </c>
      <c r="H112" t="s">
        <v>4</v>
      </c>
      <c r="I112" s="8">
        <v>42605</v>
      </c>
      <c r="J112" t="s">
        <v>5</v>
      </c>
      <c r="K112" t="s">
        <v>6</v>
      </c>
      <c r="L112" t="s">
        <v>278</v>
      </c>
      <c r="M112" t="s">
        <v>7</v>
      </c>
      <c r="N112" t="s">
        <v>68</v>
      </c>
      <c r="O112" t="s">
        <v>6</v>
      </c>
      <c r="P112" t="s">
        <v>6</v>
      </c>
      <c r="Q112" t="s">
        <v>6</v>
      </c>
      <c r="R112" t="s">
        <v>6</v>
      </c>
      <c r="S112" t="s">
        <v>3</v>
      </c>
      <c r="T112" t="s">
        <v>6</v>
      </c>
      <c r="U112" t="s">
        <v>279</v>
      </c>
      <c r="V112" t="s">
        <v>35</v>
      </c>
    </row>
    <row r="113" spans="1:22" x14ac:dyDescent="0.2">
      <c r="A113" t="s">
        <v>270</v>
      </c>
      <c r="B113">
        <v>-27047</v>
      </c>
      <c r="C113">
        <v>-27047</v>
      </c>
      <c r="D113" t="s">
        <v>39</v>
      </c>
      <c r="E113" t="s">
        <v>281</v>
      </c>
      <c r="F113" s="8">
        <v>42620</v>
      </c>
      <c r="G113" t="s">
        <v>3</v>
      </c>
      <c r="H113" t="s">
        <v>4</v>
      </c>
      <c r="I113" s="8">
        <v>42620</v>
      </c>
      <c r="J113" t="s">
        <v>20</v>
      </c>
      <c r="K113" t="s">
        <v>6</v>
      </c>
      <c r="L113" t="s">
        <v>6</v>
      </c>
      <c r="M113" t="s">
        <v>7</v>
      </c>
      <c r="N113" t="s">
        <v>68</v>
      </c>
      <c r="O113" t="s">
        <v>6</v>
      </c>
      <c r="P113" t="s">
        <v>6</v>
      </c>
      <c r="Q113" t="s">
        <v>6</v>
      </c>
      <c r="R113" t="s">
        <v>6</v>
      </c>
      <c r="S113" t="s">
        <v>3</v>
      </c>
      <c r="T113" t="s">
        <v>6</v>
      </c>
      <c r="U113" t="s">
        <v>279</v>
      </c>
      <c r="V113" t="s">
        <v>41</v>
      </c>
    </row>
    <row r="114" spans="1:22" x14ac:dyDescent="0.2">
      <c r="A114" t="s">
        <v>270</v>
      </c>
      <c r="B114">
        <v>92.85</v>
      </c>
      <c r="C114">
        <v>92.85</v>
      </c>
      <c r="D114" t="s">
        <v>176</v>
      </c>
      <c r="E114" t="s">
        <v>177</v>
      </c>
      <c r="F114" s="8">
        <v>42369</v>
      </c>
      <c r="G114" t="s">
        <v>3</v>
      </c>
      <c r="H114" t="s">
        <v>4</v>
      </c>
      <c r="I114" s="8">
        <v>42369</v>
      </c>
      <c r="J114" t="s">
        <v>5</v>
      </c>
      <c r="K114" t="s">
        <v>6</v>
      </c>
      <c r="L114" t="s">
        <v>6</v>
      </c>
      <c r="M114" t="s">
        <v>7</v>
      </c>
      <c r="N114" t="s">
        <v>8</v>
      </c>
      <c r="O114" t="s">
        <v>6</v>
      </c>
      <c r="P114" t="s">
        <v>6</v>
      </c>
      <c r="Q114" t="s">
        <v>6</v>
      </c>
      <c r="R114" t="s">
        <v>6</v>
      </c>
      <c r="S114" t="s">
        <v>146</v>
      </c>
      <c r="T114" t="s">
        <v>6</v>
      </c>
      <c r="U114" t="s">
        <v>312</v>
      </c>
      <c r="V114" t="s">
        <v>178</v>
      </c>
    </row>
    <row r="115" spans="1:22" x14ac:dyDescent="0.2">
      <c r="A115" t="s">
        <v>270</v>
      </c>
      <c r="B115">
        <v>518</v>
      </c>
      <c r="C115">
        <v>518</v>
      </c>
      <c r="D115" t="s">
        <v>162</v>
      </c>
      <c r="E115" t="s">
        <v>163</v>
      </c>
      <c r="F115" s="8">
        <v>42369</v>
      </c>
      <c r="G115" t="s">
        <v>3</v>
      </c>
      <c r="H115" t="s">
        <v>4</v>
      </c>
      <c r="I115" s="8">
        <v>42369</v>
      </c>
      <c r="J115" t="s">
        <v>5</v>
      </c>
      <c r="K115" t="s">
        <v>6</v>
      </c>
      <c r="L115" t="s">
        <v>6</v>
      </c>
      <c r="M115" t="s">
        <v>7</v>
      </c>
      <c r="N115" t="s">
        <v>8</v>
      </c>
      <c r="O115" t="s">
        <v>6</v>
      </c>
      <c r="P115" t="s">
        <v>6</v>
      </c>
      <c r="Q115" t="s">
        <v>6</v>
      </c>
      <c r="R115" t="s">
        <v>6</v>
      </c>
      <c r="S115" t="s">
        <v>146</v>
      </c>
      <c r="T115" t="s">
        <v>6</v>
      </c>
      <c r="U115" t="s">
        <v>312</v>
      </c>
      <c r="V115" t="s">
        <v>164</v>
      </c>
    </row>
    <row r="116" spans="1:22" x14ac:dyDescent="0.2">
      <c r="A116" t="s">
        <v>270</v>
      </c>
      <c r="B116">
        <v>-518</v>
      </c>
      <c r="C116">
        <v>-518</v>
      </c>
      <c r="D116" t="s">
        <v>149</v>
      </c>
      <c r="E116" t="s">
        <v>313</v>
      </c>
      <c r="F116" s="8">
        <v>42369</v>
      </c>
      <c r="G116" t="s">
        <v>3</v>
      </c>
      <c r="H116" t="s">
        <v>4</v>
      </c>
      <c r="I116" s="8">
        <v>42369</v>
      </c>
      <c r="J116" t="s">
        <v>141</v>
      </c>
      <c r="K116" t="s">
        <v>6</v>
      </c>
      <c r="L116" t="s">
        <v>6</v>
      </c>
      <c r="M116" t="s">
        <v>7</v>
      </c>
      <c r="N116" t="s">
        <v>68</v>
      </c>
      <c r="O116" t="s">
        <v>6</v>
      </c>
      <c r="P116" t="s">
        <v>6</v>
      </c>
      <c r="Q116" t="s">
        <v>6</v>
      </c>
      <c r="R116" t="s">
        <v>6</v>
      </c>
      <c r="S116" t="s">
        <v>146</v>
      </c>
      <c r="T116" t="s">
        <v>6</v>
      </c>
      <c r="U116" t="s">
        <v>312</v>
      </c>
      <c r="V116" t="s">
        <v>151</v>
      </c>
    </row>
    <row r="117" spans="1:22" x14ac:dyDescent="0.2">
      <c r="A117" t="s">
        <v>270</v>
      </c>
      <c r="B117">
        <v>-92.85</v>
      </c>
      <c r="C117">
        <v>-92.85</v>
      </c>
      <c r="D117" t="s">
        <v>144</v>
      </c>
      <c r="E117" t="s">
        <v>145</v>
      </c>
      <c r="F117" s="8">
        <v>42368</v>
      </c>
      <c r="G117" t="s">
        <v>3</v>
      </c>
      <c r="H117" t="s">
        <v>4</v>
      </c>
      <c r="I117" s="8">
        <v>42368</v>
      </c>
      <c r="J117" t="s">
        <v>141</v>
      </c>
      <c r="K117" t="s">
        <v>6</v>
      </c>
      <c r="L117" t="s">
        <v>6</v>
      </c>
      <c r="M117" t="s">
        <v>7</v>
      </c>
      <c r="N117" t="s">
        <v>68</v>
      </c>
      <c r="O117" t="s">
        <v>6</v>
      </c>
      <c r="P117" t="s">
        <v>6</v>
      </c>
      <c r="Q117" t="s">
        <v>6</v>
      </c>
      <c r="R117" t="s">
        <v>6</v>
      </c>
      <c r="S117" t="s">
        <v>146</v>
      </c>
      <c r="T117" t="s">
        <v>6</v>
      </c>
      <c r="U117" t="s">
        <v>312</v>
      </c>
      <c r="V117" t="s">
        <v>148</v>
      </c>
    </row>
    <row r="118" spans="1:22" x14ac:dyDescent="0.2">
      <c r="A118" t="s">
        <v>270</v>
      </c>
      <c r="B118">
        <v>-92.85</v>
      </c>
      <c r="C118">
        <v>-92.85</v>
      </c>
      <c r="D118" t="s">
        <v>330</v>
      </c>
      <c r="E118" t="s">
        <v>6</v>
      </c>
      <c r="F118" s="8">
        <v>42633</v>
      </c>
      <c r="G118" t="s">
        <v>3</v>
      </c>
      <c r="H118" t="s">
        <v>131</v>
      </c>
      <c r="I118" s="8">
        <v>42633</v>
      </c>
      <c r="J118" t="s">
        <v>218</v>
      </c>
      <c r="K118" t="s">
        <v>6</v>
      </c>
      <c r="L118" t="s">
        <v>6</v>
      </c>
      <c r="M118" t="s">
        <v>7</v>
      </c>
      <c r="N118" t="s">
        <v>68</v>
      </c>
      <c r="O118" t="s">
        <v>6</v>
      </c>
      <c r="P118" t="s">
        <v>6</v>
      </c>
      <c r="Q118" t="s">
        <v>6</v>
      </c>
      <c r="R118" t="s">
        <v>6</v>
      </c>
      <c r="S118" t="s">
        <v>146</v>
      </c>
      <c r="T118" t="s">
        <v>6</v>
      </c>
      <c r="U118" t="s">
        <v>312</v>
      </c>
      <c r="V118" t="s">
        <v>6</v>
      </c>
    </row>
    <row r="119" spans="1:22" x14ac:dyDescent="0.2">
      <c r="A119" t="s">
        <v>270</v>
      </c>
      <c r="B119">
        <v>92.85</v>
      </c>
      <c r="C119">
        <v>92.85</v>
      </c>
      <c r="D119" t="s">
        <v>330</v>
      </c>
      <c r="E119" t="s">
        <v>6</v>
      </c>
      <c r="F119" s="8">
        <v>42633</v>
      </c>
      <c r="G119" t="s">
        <v>3</v>
      </c>
      <c r="H119" t="s">
        <v>131</v>
      </c>
      <c r="I119" s="8">
        <v>42633</v>
      </c>
      <c r="J119" t="s">
        <v>218</v>
      </c>
      <c r="K119" t="s">
        <v>6</v>
      </c>
      <c r="L119" t="s">
        <v>6</v>
      </c>
      <c r="M119" t="s">
        <v>7</v>
      </c>
      <c r="N119" t="s">
        <v>8</v>
      </c>
      <c r="O119" t="s">
        <v>6</v>
      </c>
      <c r="P119" t="s">
        <v>6</v>
      </c>
      <c r="Q119" t="s">
        <v>6</v>
      </c>
      <c r="R119" t="s">
        <v>6</v>
      </c>
      <c r="S119" t="s">
        <v>146</v>
      </c>
      <c r="T119" t="s">
        <v>6</v>
      </c>
      <c r="U119" t="s">
        <v>312</v>
      </c>
      <c r="V119" t="s">
        <v>6</v>
      </c>
    </row>
    <row r="120" spans="1:22" x14ac:dyDescent="0.2">
      <c r="A120" t="s">
        <v>270</v>
      </c>
      <c r="B120">
        <v>52598</v>
      </c>
      <c r="C120">
        <v>52598</v>
      </c>
      <c r="D120" t="s">
        <v>260</v>
      </c>
      <c r="E120" t="s">
        <v>343</v>
      </c>
      <c r="F120" s="8">
        <v>42735</v>
      </c>
      <c r="G120" t="s">
        <v>3</v>
      </c>
      <c r="H120" t="s">
        <v>4</v>
      </c>
      <c r="I120" s="8">
        <v>42735</v>
      </c>
      <c r="J120" t="s">
        <v>20</v>
      </c>
      <c r="K120" t="s">
        <v>6</v>
      </c>
      <c r="L120" t="s">
        <v>278</v>
      </c>
      <c r="M120" t="s">
        <v>7</v>
      </c>
      <c r="N120" t="s">
        <v>8</v>
      </c>
      <c r="O120" t="s">
        <v>6</v>
      </c>
      <c r="P120" t="s">
        <v>6</v>
      </c>
      <c r="Q120" t="s">
        <v>6</v>
      </c>
      <c r="R120" t="s">
        <v>6</v>
      </c>
      <c r="S120" t="s">
        <v>3</v>
      </c>
      <c r="T120" t="s">
        <v>6</v>
      </c>
      <c r="U120" t="s">
        <v>323</v>
      </c>
      <c r="V120" t="s">
        <v>262</v>
      </c>
    </row>
    <row r="121" spans="1:22" x14ac:dyDescent="0.2">
      <c r="A121" t="s">
        <v>270</v>
      </c>
      <c r="B121">
        <v>-52598</v>
      </c>
      <c r="C121">
        <v>-52598</v>
      </c>
      <c r="D121" t="s">
        <v>194</v>
      </c>
      <c r="E121" t="s">
        <v>195</v>
      </c>
      <c r="F121" s="8">
        <v>42500</v>
      </c>
      <c r="G121" t="s">
        <v>3</v>
      </c>
      <c r="H121" t="s">
        <v>4</v>
      </c>
      <c r="I121" s="8">
        <v>42500</v>
      </c>
      <c r="J121" t="s">
        <v>5</v>
      </c>
      <c r="K121" t="s">
        <v>6</v>
      </c>
      <c r="L121" t="s">
        <v>6</v>
      </c>
      <c r="M121" t="s">
        <v>7</v>
      </c>
      <c r="N121" t="s">
        <v>68</v>
      </c>
      <c r="O121" t="s">
        <v>6</v>
      </c>
      <c r="P121" t="s">
        <v>6</v>
      </c>
      <c r="Q121" t="s">
        <v>6</v>
      </c>
      <c r="R121" t="s">
        <v>6</v>
      </c>
      <c r="S121" t="s">
        <v>3</v>
      </c>
      <c r="T121" t="s">
        <v>6</v>
      </c>
      <c r="U121" t="s">
        <v>323</v>
      </c>
      <c r="V121" t="s">
        <v>196</v>
      </c>
    </row>
    <row r="122" spans="1:22" x14ac:dyDescent="0.2">
      <c r="A122" t="s">
        <v>270</v>
      </c>
      <c r="B122">
        <v>-52598</v>
      </c>
      <c r="C122">
        <v>-52598</v>
      </c>
      <c r="D122" t="s">
        <v>345</v>
      </c>
      <c r="E122" t="s">
        <v>6</v>
      </c>
      <c r="F122" s="8">
        <v>42735</v>
      </c>
      <c r="G122" t="s">
        <v>3</v>
      </c>
      <c r="H122" t="s">
        <v>131</v>
      </c>
      <c r="I122" s="8">
        <v>42735</v>
      </c>
      <c r="J122" t="s">
        <v>180</v>
      </c>
      <c r="K122" t="s">
        <v>6</v>
      </c>
      <c r="L122" t="s">
        <v>6</v>
      </c>
      <c r="M122" t="s">
        <v>7</v>
      </c>
      <c r="N122" t="s">
        <v>68</v>
      </c>
      <c r="O122" t="s">
        <v>6</v>
      </c>
      <c r="P122" t="s">
        <v>6</v>
      </c>
      <c r="Q122" t="s">
        <v>6</v>
      </c>
      <c r="R122" t="s">
        <v>6</v>
      </c>
      <c r="S122" t="s">
        <v>3</v>
      </c>
      <c r="T122" t="s">
        <v>6</v>
      </c>
      <c r="U122" t="s">
        <v>323</v>
      </c>
      <c r="V122" t="s">
        <v>6</v>
      </c>
    </row>
    <row r="123" spans="1:22" x14ac:dyDescent="0.2">
      <c r="A123" t="s">
        <v>270</v>
      </c>
      <c r="B123">
        <v>52598</v>
      </c>
      <c r="C123">
        <v>52598</v>
      </c>
      <c r="D123" t="s">
        <v>345</v>
      </c>
      <c r="E123" t="s">
        <v>6</v>
      </c>
      <c r="F123" s="8">
        <v>42735</v>
      </c>
      <c r="G123" t="s">
        <v>3</v>
      </c>
      <c r="H123" t="s">
        <v>131</v>
      </c>
      <c r="I123" s="8">
        <v>42735</v>
      </c>
      <c r="J123" t="s">
        <v>180</v>
      </c>
      <c r="K123" t="s">
        <v>6</v>
      </c>
      <c r="L123" t="s">
        <v>6</v>
      </c>
      <c r="M123" t="s">
        <v>7</v>
      </c>
      <c r="N123" t="s">
        <v>8</v>
      </c>
      <c r="O123" t="s">
        <v>6</v>
      </c>
      <c r="P123" t="s">
        <v>6</v>
      </c>
      <c r="Q123" t="s">
        <v>6</v>
      </c>
      <c r="R123" t="s">
        <v>6</v>
      </c>
      <c r="S123" t="s">
        <v>3</v>
      </c>
      <c r="T123" t="s">
        <v>6</v>
      </c>
      <c r="U123" t="s">
        <v>323</v>
      </c>
      <c r="V123" t="s">
        <v>6</v>
      </c>
    </row>
    <row r="124" spans="1:22" x14ac:dyDescent="0.2">
      <c r="A124" t="s">
        <v>270</v>
      </c>
      <c r="B124">
        <v>0.08</v>
      </c>
      <c r="C124">
        <v>0.08</v>
      </c>
      <c r="D124" t="s">
        <v>176</v>
      </c>
      <c r="E124" t="s">
        <v>177</v>
      </c>
      <c r="F124" s="8">
        <v>42369</v>
      </c>
      <c r="G124" t="s">
        <v>3</v>
      </c>
      <c r="H124" t="s">
        <v>4</v>
      </c>
      <c r="I124" s="8">
        <v>42369</v>
      </c>
      <c r="J124" t="s">
        <v>5</v>
      </c>
      <c r="K124" t="s">
        <v>6</v>
      </c>
      <c r="L124" t="s">
        <v>6</v>
      </c>
      <c r="M124" t="s">
        <v>7</v>
      </c>
      <c r="N124" t="s">
        <v>8</v>
      </c>
      <c r="O124" t="s">
        <v>6</v>
      </c>
      <c r="P124" t="s">
        <v>6</v>
      </c>
      <c r="Q124" t="s">
        <v>6</v>
      </c>
      <c r="R124" t="s">
        <v>6</v>
      </c>
      <c r="S124" t="s">
        <v>146</v>
      </c>
      <c r="T124" t="s">
        <v>6</v>
      </c>
      <c r="U124" t="s">
        <v>314</v>
      </c>
      <c r="V124" t="s">
        <v>178</v>
      </c>
    </row>
    <row r="125" spans="1:22" x14ac:dyDescent="0.2">
      <c r="A125" t="s">
        <v>270</v>
      </c>
      <c r="B125">
        <v>39516.92</v>
      </c>
      <c r="C125">
        <v>39516.92</v>
      </c>
      <c r="D125" t="s">
        <v>162</v>
      </c>
      <c r="E125" t="s">
        <v>163</v>
      </c>
      <c r="F125" s="8">
        <v>42369</v>
      </c>
      <c r="G125" t="s">
        <v>3</v>
      </c>
      <c r="H125" t="s">
        <v>4</v>
      </c>
      <c r="I125" s="8">
        <v>42369</v>
      </c>
      <c r="J125" t="s">
        <v>5</v>
      </c>
      <c r="K125" t="s">
        <v>6</v>
      </c>
      <c r="L125" t="s">
        <v>6</v>
      </c>
      <c r="M125" t="s">
        <v>7</v>
      </c>
      <c r="N125" t="s">
        <v>8</v>
      </c>
      <c r="O125" t="s">
        <v>6</v>
      </c>
      <c r="P125" t="s">
        <v>6</v>
      </c>
      <c r="Q125" t="s">
        <v>6</v>
      </c>
      <c r="R125" t="s">
        <v>6</v>
      </c>
      <c r="S125" t="s">
        <v>146</v>
      </c>
      <c r="T125" t="s">
        <v>6</v>
      </c>
      <c r="U125" t="s">
        <v>314</v>
      </c>
      <c r="V125" t="s">
        <v>164</v>
      </c>
    </row>
    <row r="126" spans="1:22" x14ac:dyDescent="0.2">
      <c r="A126" t="s">
        <v>270</v>
      </c>
      <c r="B126">
        <v>-39517</v>
      </c>
      <c r="C126">
        <v>-39517</v>
      </c>
      <c r="D126" t="s">
        <v>149</v>
      </c>
      <c r="E126" t="s">
        <v>313</v>
      </c>
      <c r="F126" s="8">
        <v>42369</v>
      </c>
      <c r="G126" t="s">
        <v>3</v>
      </c>
      <c r="H126" t="s">
        <v>4</v>
      </c>
      <c r="I126" s="8">
        <v>42369</v>
      </c>
      <c r="J126" t="s">
        <v>141</v>
      </c>
      <c r="K126" t="s">
        <v>6</v>
      </c>
      <c r="L126" t="s">
        <v>6</v>
      </c>
      <c r="M126" t="s">
        <v>7</v>
      </c>
      <c r="N126" t="s">
        <v>68</v>
      </c>
      <c r="O126" t="s">
        <v>6</v>
      </c>
      <c r="P126" t="s">
        <v>6</v>
      </c>
      <c r="Q126" t="s">
        <v>6</v>
      </c>
      <c r="R126" t="s">
        <v>6</v>
      </c>
      <c r="S126" t="s">
        <v>146</v>
      </c>
      <c r="T126" t="s">
        <v>6</v>
      </c>
      <c r="U126" t="s">
        <v>314</v>
      </c>
      <c r="V126" t="s">
        <v>151</v>
      </c>
    </row>
    <row r="127" spans="1:22" x14ac:dyDescent="0.2">
      <c r="A127" t="s">
        <v>270</v>
      </c>
      <c r="B127">
        <v>-39517</v>
      </c>
      <c r="C127">
        <v>-39517</v>
      </c>
      <c r="D127" t="s">
        <v>330</v>
      </c>
      <c r="E127" t="s">
        <v>6</v>
      </c>
      <c r="F127" s="8">
        <v>42633</v>
      </c>
      <c r="G127" t="s">
        <v>3</v>
      </c>
      <c r="H127" t="s">
        <v>131</v>
      </c>
      <c r="I127" s="8">
        <v>42633</v>
      </c>
      <c r="J127" t="s">
        <v>218</v>
      </c>
      <c r="K127" t="s">
        <v>6</v>
      </c>
      <c r="L127" t="s">
        <v>6</v>
      </c>
      <c r="M127" t="s">
        <v>7</v>
      </c>
      <c r="N127" t="s">
        <v>68</v>
      </c>
      <c r="O127" t="s">
        <v>6</v>
      </c>
      <c r="P127" t="s">
        <v>6</v>
      </c>
      <c r="Q127" t="s">
        <v>6</v>
      </c>
      <c r="R127" t="s">
        <v>6</v>
      </c>
      <c r="S127" t="s">
        <v>146</v>
      </c>
      <c r="T127" t="s">
        <v>6</v>
      </c>
      <c r="U127" t="s">
        <v>314</v>
      </c>
      <c r="V127" t="s">
        <v>6</v>
      </c>
    </row>
    <row r="128" spans="1:22" x14ac:dyDescent="0.2">
      <c r="A128" t="s">
        <v>270</v>
      </c>
      <c r="B128">
        <v>39517</v>
      </c>
      <c r="C128">
        <v>39517</v>
      </c>
      <c r="D128" t="s">
        <v>330</v>
      </c>
      <c r="E128" t="s">
        <v>6</v>
      </c>
      <c r="F128" s="8">
        <v>42633</v>
      </c>
      <c r="G128" t="s">
        <v>3</v>
      </c>
      <c r="H128" t="s">
        <v>131</v>
      </c>
      <c r="I128" s="8">
        <v>42633</v>
      </c>
      <c r="J128" t="s">
        <v>218</v>
      </c>
      <c r="K128" t="s">
        <v>6</v>
      </c>
      <c r="L128" t="s">
        <v>6</v>
      </c>
      <c r="M128" t="s">
        <v>7</v>
      </c>
      <c r="N128" t="s">
        <v>8</v>
      </c>
      <c r="O128" t="s">
        <v>6</v>
      </c>
      <c r="P128" t="s">
        <v>6</v>
      </c>
      <c r="Q128" t="s">
        <v>6</v>
      </c>
      <c r="R128" t="s">
        <v>6</v>
      </c>
      <c r="S128" t="s">
        <v>146</v>
      </c>
      <c r="T128" t="s">
        <v>6</v>
      </c>
      <c r="U128" t="s">
        <v>314</v>
      </c>
      <c r="V128" t="s">
        <v>6</v>
      </c>
    </row>
    <row r="129" spans="1:22" x14ac:dyDescent="0.2">
      <c r="A129" t="s">
        <v>270</v>
      </c>
      <c r="B129">
        <v>-39516.92</v>
      </c>
      <c r="C129">
        <v>-39516.92</v>
      </c>
      <c r="D129" t="s">
        <v>317</v>
      </c>
      <c r="E129" t="s">
        <v>6</v>
      </c>
      <c r="F129" s="8">
        <v>42369</v>
      </c>
      <c r="G129" t="s">
        <v>3</v>
      </c>
      <c r="H129" t="s">
        <v>131</v>
      </c>
      <c r="I129" s="8">
        <v>42369</v>
      </c>
      <c r="J129" t="s">
        <v>20</v>
      </c>
      <c r="K129" t="s">
        <v>6</v>
      </c>
      <c r="L129" t="s">
        <v>6</v>
      </c>
      <c r="M129" t="s">
        <v>7</v>
      </c>
      <c r="N129" t="s">
        <v>68</v>
      </c>
      <c r="O129" t="s">
        <v>6</v>
      </c>
      <c r="P129" t="s">
        <v>6</v>
      </c>
      <c r="Q129" t="s">
        <v>6</v>
      </c>
      <c r="R129" t="s">
        <v>6</v>
      </c>
      <c r="S129" t="s">
        <v>146</v>
      </c>
      <c r="T129" t="s">
        <v>6</v>
      </c>
      <c r="U129" t="s">
        <v>314</v>
      </c>
      <c r="V129" t="s">
        <v>170</v>
      </c>
    </row>
    <row r="130" spans="1:22" x14ac:dyDescent="0.2">
      <c r="A130" t="s">
        <v>270</v>
      </c>
      <c r="B130">
        <v>39516.92</v>
      </c>
      <c r="C130">
        <v>39516.92</v>
      </c>
      <c r="D130" t="s">
        <v>317</v>
      </c>
      <c r="E130" t="s">
        <v>6</v>
      </c>
      <c r="F130" s="8">
        <v>42369</v>
      </c>
      <c r="G130" t="s">
        <v>3</v>
      </c>
      <c r="H130" t="s">
        <v>131</v>
      </c>
      <c r="I130" s="8">
        <v>42369</v>
      </c>
      <c r="J130" t="s">
        <v>20</v>
      </c>
      <c r="K130" t="s">
        <v>6</v>
      </c>
      <c r="L130" t="s">
        <v>6</v>
      </c>
      <c r="M130" t="s">
        <v>7</v>
      </c>
      <c r="N130" t="s">
        <v>8</v>
      </c>
      <c r="O130" t="s">
        <v>6</v>
      </c>
      <c r="P130" t="s">
        <v>6</v>
      </c>
      <c r="Q130" t="s">
        <v>6</v>
      </c>
      <c r="R130" t="s">
        <v>6</v>
      </c>
      <c r="S130" t="s">
        <v>146</v>
      </c>
      <c r="T130" t="s">
        <v>6</v>
      </c>
      <c r="U130" t="s">
        <v>314</v>
      </c>
      <c r="V130" t="s">
        <v>170</v>
      </c>
    </row>
    <row r="131" spans="1:22" x14ac:dyDescent="0.2">
      <c r="A131" t="s">
        <v>270</v>
      </c>
      <c r="B131">
        <v>216000</v>
      </c>
      <c r="C131">
        <v>216000</v>
      </c>
      <c r="D131" t="s">
        <v>249</v>
      </c>
      <c r="E131" t="s">
        <v>250</v>
      </c>
      <c r="F131" s="8">
        <v>42734</v>
      </c>
      <c r="G131" t="s">
        <v>3</v>
      </c>
      <c r="H131" t="s">
        <v>4</v>
      </c>
      <c r="I131" s="8">
        <v>42734</v>
      </c>
      <c r="J131" t="s">
        <v>5</v>
      </c>
      <c r="K131" t="s">
        <v>6</v>
      </c>
      <c r="L131" t="s">
        <v>6</v>
      </c>
      <c r="M131" t="s">
        <v>7</v>
      </c>
      <c r="N131" t="s">
        <v>8</v>
      </c>
      <c r="O131" t="s">
        <v>6</v>
      </c>
      <c r="P131" t="s">
        <v>6</v>
      </c>
      <c r="Q131" t="s">
        <v>6</v>
      </c>
      <c r="R131" t="s">
        <v>6</v>
      </c>
      <c r="S131" t="s">
        <v>3</v>
      </c>
      <c r="T131" t="s">
        <v>6</v>
      </c>
      <c r="U131" t="s">
        <v>272</v>
      </c>
      <c r="V131" t="s">
        <v>251</v>
      </c>
    </row>
    <row r="132" spans="1:22" x14ac:dyDescent="0.2">
      <c r="A132" t="s">
        <v>270</v>
      </c>
      <c r="B132">
        <v>-216000</v>
      </c>
      <c r="C132">
        <v>-216000</v>
      </c>
      <c r="D132" t="s">
        <v>50</v>
      </c>
      <c r="E132" t="s">
        <v>40</v>
      </c>
      <c r="F132" s="8">
        <v>42614</v>
      </c>
      <c r="G132" t="s">
        <v>3</v>
      </c>
      <c r="H132" t="s">
        <v>4</v>
      </c>
      <c r="I132" s="8">
        <v>42614</v>
      </c>
      <c r="J132" t="s">
        <v>52</v>
      </c>
      <c r="K132" t="s">
        <v>6</v>
      </c>
      <c r="L132" t="s">
        <v>6</v>
      </c>
      <c r="M132" t="s">
        <v>7</v>
      </c>
      <c r="N132" t="s">
        <v>68</v>
      </c>
      <c r="O132" t="s">
        <v>6</v>
      </c>
      <c r="P132" t="s">
        <v>6</v>
      </c>
      <c r="Q132" t="s">
        <v>6</v>
      </c>
      <c r="R132" t="s">
        <v>6</v>
      </c>
      <c r="S132" t="s">
        <v>3</v>
      </c>
      <c r="T132" t="s">
        <v>6</v>
      </c>
      <c r="U132" t="s">
        <v>272</v>
      </c>
      <c r="V132" t="s">
        <v>53</v>
      </c>
    </row>
    <row r="133" spans="1:22" x14ac:dyDescent="0.2">
      <c r="A133" t="s">
        <v>270</v>
      </c>
      <c r="B133">
        <v>216000</v>
      </c>
      <c r="C133">
        <v>216000</v>
      </c>
      <c r="D133" t="s">
        <v>50</v>
      </c>
      <c r="E133" t="s">
        <v>118</v>
      </c>
      <c r="F133" s="8">
        <v>42614</v>
      </c>
      <c r="G133" t="s">
        <v>3</v>
      </c>
      <c r="H133" t="s">
        <v>4</v>
      </c>
      <c r="I133" s="8">
        <v>42614</v>
      </c>
      <c r="J133" t="s">
        <v>52</v>
      </c>
      <c r="K133" t="s">
        <v>6</v>
      </c>
      <c r="L133" t="s">
        <v>6</v>
      </c>
      <c r="M133" t="s">
        <v>7</v>
      </c>
      <c r="N133" t="s">
        <v>8</v>
      </c>
      <c r="O133" t="s">
        <v>6</v>
      </c>
      <c r="P133" t="s">
        <v>6</v>
      </c>
      <c r="Q133" t="s">
        <v>6</v>
      </c>
      <c r="R133" t="s">
        <v>6</v>
      </c>
      <c r="S133" t="s">
        <v>6</v>
      </c>
      <c r="T133" t="s">
        <v>6</v>
      </c>
      <c r="U133" t="s">
        <v>272</v>
      </c>
      <c r="V133" t="s">
        <v>53</v>
      </c>
    </row>
    <row r="134" spans="1:22" x14ac:dyDescent="0.2">
      <c r="A134" t="s">
        <v>270</v>
      </c>
      <c r="B134">
        <v>-216000</v>
      </c>
      <c r="C134">
        <v>-216000</v>
      </c>
      <c r="D134" t="s">
        <v>116</v>
      </c>
      <c r="E134" t="s">
        <v>40</v>
      </c>
      <c r="F134" s="8">
        <v>42257</v>
      </c>
      <c r="G134" t="s">
        <v>3</v>
      </c>
      <c r="H134" t="s">
        <v>4</v>
      </c>
      <c r="I134" s="8">
        <v>42257</v>
      </c>
      <c r="J134" t="s">
        <v>52</v>
      </c>
      <c r="K134" t="s">
        <v>6</v>
      </c>
      <c r="L134" t="s">
        <v>6</v>
      </c>
      <c r="M134" t="s">
        <v>7</v>
      </c>
      <c r="N134" t="s">
        <v>68</v>
      </c>
      <c r="O134" t="s">
        <v>6</v>
      </c>
      <c r="P134" t="s">
        <v>6</v>
      </c>
      <c r="Q134" t="s">
        <v>6</v>
      </c>
      <c r="R134" t="s">
        <v>6</v>
      </c>
      <c r="S134" t="s">
        <v>6</v>
      </c>
      <c r="T134" t="s">
        <v>6</v>
      </c>
      <c r="U134" t="s">
        <v>272</v>
      </c>
      <c r="V134" t="s">
        <v>118</v>
      </c>
    </row>
    <row r="135" spans="1:22" x14ac:dyDescent="0.2">
      <c r="A135" t="s">
        <v>270</v>
      </c>
      <c r="B135">
        <v>-350000</v>
      </c>
      <c r="C135">
        <v>-350000</v>
      </c>
      <c r="D135" t="s">
        <v>11</v>
      </c>
      <c r="E135" t="s">
        <v>12</v>
      </c>
      <c r="F135" s="8">
        <v>42502</v>
      </c>
      <c r="G135" t="s">
        <v>3</v>
      </c>
      <c r="H135" t="s">
        <v>4</v>
      </c>
      <c r="I135" s="8">
        <v>42502</v>
      </c>
      <c r="J135" t="s">
        <v>5</v>
      </c>
      <c r="K135" t="s">
        <v>6</v>
      </c>
      <c r="L135" t="s">
        <v>6</v>
      </c>
      <c r="M135" t="s">
        <v>7</v>
      </c>
      <c r="N135" t="s">
        <v>68</v>
      </c>
      <c r="O135" t="s">
        <v>6</v>
      </c>
      <c r="P135" t="s">
        <v>6</v>
      </c>
      <c r="Q135" t="s">
        <v>6</v>
      </c>
      <c r="R135" t="s">
        <v>6</v>
      </c>
      <c r="S135" t="s">
        <v>3</v>
      </c>
      <c r="T135" t="s">
        <v>6</v>
      </c>
      <c r="U135" t="s">
        <v>272</v>
      </c>
      <c r="V135" t="s">
        <v>13</v>
      </c>
    </row>
    <row r="136" spans="1:22" x14ac:dyDescent="0.2">
      <c r="A136" t="s">
        <v>270</v>
      </c>
      <c r="B136">
        <v>-216000</v>
      </c>
      <c r="C136">
        <v>-216000</v>
      </c>
      <c r="D136" t="s">
        <v>341</v>
      </c>
      <c r="E136" t="s">
        <v>6</v>
      </c>
      <c r="F136" s="8">
        <v>42734</v>
      </c>
      <c r="G136" t="s">
        <v>3</v>
      </c>
      <c r="H136" t="s">
        <v>131</v>
      </c>
      <c r="I136" s="8">
        <v>42734</v>
      </c>
      <c r="J136" t="s">
        <v>180</v>
      </c>
      <c r="K136" t="s">
        <v>6</v>
      </c>
      <c r="L136" t="s">
        <v>6</v>
      </c>
      <c r="M136" t="s">
        <v>7</v>
      </c>
      <c r="N136" t="s">
        <v>68</v>
      </c>
      <c r="O136" t="s">
        <v>6</v>
      </c>
      <c r="P136" t="s">
        <v>6</v>
      </c>
      <c r="Q136" t="s">
        <v>6</v>
      </c>
      <c r="R136" t="s">
        <v>6</v>
      </c>
      <c r="S136" t="s">
        <v>3</v>
      </c>
      <c r="T136" t="s">
        <v>6</v>
      </c>
      <c r="U136" t="s">
        <v>272</v>
      </c>
      <c r="V136" t="s">
        <v>6</v>
      </c>
    </row>
    <row r="137" spans="1:22" x14ac:dyDescent="0.2">
      <c r="A137" t="s">
        <v>270</v>
      </c>
      <c r="B137">
        <v>216000</v>
      </c>
      <c r="C137">
        <v>216000</v>
      </c>
      <c r="D137" t="s">
        <v>341</v>
      </c>
      <c r="E137" t="s">
        <v>6</v>
      </c>
      <c r="F137" s="8">
        <v>42734</v>
      </c>
      <c r="G137" t="s">
        <v>3</v>
      </c>
      <c r="H137" t="s">
        <v>131</v>
      </c>
      <c r="I137" s="8">
        <v>42734</v>
      </c>
      <c r="J137" t="s">
        <v>180</v>
      </c>
      <c r="K137" t="s">
        <v>6</v>
      </c>
      <c r="L137" t="s">
        <v>6</v>
      </c>
      <c r="M137" t="s">
        <v>7</v>
      </c>
      <c r="N137" t="s">
        <v>8</v>
      </c>
      <c r="O137" t="s">
        <v>6</v>
      </c>
      <c r="P137" t="s">
        <v>6</v>
      </c>
      <c r="Q137" t="s">
        <v>6</v>
      </c>
      <c r="R137" t="s">
        <v>6</v>
      </c>
      <c r="S137" t="s">
        <v>3</v>
      </c>
      <c r="T137" t="s">
        <v>6</v>
      </c>
      <c r="U137" t="s">
        <v>272</v>
      </c>
      <c r="V137" t="s">
        <v>6</v>
      </c>
    </row>
    <row r="138" spans="1:22" x14ac:dyDescent="0.2">
      <c r="A138" t="s">
        <v>270</v>
      </c>
      <c r="B138">
        <v>-216000</v>
      </c>
      <c r="C138">
        <v>-216000</v>
      </c>
      <c r="D138" t="s">
        <v>331</v>
      </c>
      <c r="E138" t="s">
        <v>6</v>
      </c>
      <c r="F138" s="8">
        <v>42653</v>
      </c>
      <c r="G138" t="s">
        <v>3</v>
      </c>
      <c r="H138" t="s">
        <v>131</v>
      </c>
      <c r="I138" s="8">
        <v>42653</v>
      </c>
      <c r="J138" t="s">
        <v>218</v>
      </c>
      <c r="K138" t="s">
        <v>6</v>
      </c>
      <c r="L138" t="s">
        <v>6</v>
      </c>
      <c r="M138" t="s">
        <v>7</v>
      </c>
      <c r="N138" t="s">
        <v>68</v>
      </c>
      <c r="O138" t="s">
        <v>6</v>
      </c>
      <c r="P138" t="s">
        <v>6</v>
      </c>
      <c r="Q138" t="s">
        <v>6</v>
      </c>
      <c r="R138" t="s">
        <v>6</v>
      </c>
      <c r="S138" t="s">
        <v>6</v>
      </c>
      <c r="T138" t="s">
        <v>6</v>
      </c>
      <c r="U138" t="s">
        <v>272</v>
      </c>
      <c r="V138" t="s">
        <v>332</v>
      </c>
    </row>
    <row r="139" spans="1:22" x14ac:dyDescent="0.2">
      <c r="A139" t="s">
        <v>270</v>
      </c>
      <c r="B139">
        <v>-114000</v>
      </c>
      <c r="C139">
        <v>-114000</v>
      </c>
      <c r="D139" t="s">
        <v>92</v>
      </c>
      <c r="E139" t="s">
        <v>40</v>
      </c>
      <c r="F139" s="8">
        <v>42821</v>
      </c>
      <c r="G139" t="s">
        <v>3</v>
      </c>
      <c r="H139" t="s">
        <v>4</v>
      </c>
      <c r="I139" s="8">
        <v>42821</v>
      </c>
      <c r="J139" t="s">
        <v>5</v>
      </c>
      <c r="K139" t="s">
        <v>6</v>
      </c>
      <c r="L139" t="s">
        <v>6</v>
      </c>
      <c r="M139" t="s">
        <v>297</v>
      </c>
      <c r="N139" t="s">
        <v>68</v>
      </c>
      <c r="O139" t="s">
        <v>6</v>
      </c>
      <c r="P139" t="s">
        <v>6</v>
      </c>
      <c r="Q139" t="s">
        <v>6</v>
      </c>
      <c r="R139" t="s">
        <v>6</v>
      </c>
      <c r="S139" t="s">
        <v>3</v>
      </c>
      <c r="T139" t="s">
        <v>6</v>
      </c>
      <c r="U139" t="s">
        <v>298</v>
      </c>
      <c r="V139" t="s">
        <v>94</v>
      </c>
    </row>
    <row r="140" spans="1:22" x14ac:dyDescent="0.2">
      <c r="A140" t="s">
        <v>270</v>
      </c>
      <c r="B140">
        <v>-148323</v>
      </c>
      <c r="C140">
        <v>-148323</v>
      </c>
      <c r="D140" t="s">
        <v>45</v>
      </c>
      <c r="E140" t="s">
        <v>40</v>
      </c>
      <c r="F140" s="8">
        <v>42635</v>
      </c>
      <c r="G140" t="s">
        <v>3</v>
      </c>
      <c r="H140" t="s">
        <v>4</v>
      </c>
      <c r="I140" s="8">
        <v>42635</v>
      </c>
      <c r="J140" t="s">
        <v>5</v>
      </c>
      <c r="K140" t="s">
        <v>6</v>
      </c>
      <c r="L140" t="s">
        <v>6</v>
      </c>
      <c r="M140" t="s">
        <v>7</v>
      </c>
      <c r="N140" t="s">
        <v>68</v>
      </c>
      <c r="O140" t="s">
        <v>6</v>
      </c>
      <c r="P140" t="s">
        <v>6</v>
      </c>
      <c r="Q140" t="s">
        <v>6</v>
      </c>
      <c r="R140" t="s">
        <v>6</v>
      </c>
      <c r="S140" t="s">
        <v>3</v>
      </c>
      <c r="T140" t="s">
        <v>6</v>
      </c>
      <c r="U140" t="s">
        <v>282</v>
      </c>
      <c r="V140" t="s">
        <v>47</v>
      </c>
    </row>
    <row r="141" spans="1:22" x14ac:dyDescent="0.2">
      <c r="A141" t="s">
        <v>270</v>
      </c>
      <c r="B141">
        <v>200000</v>
      </c>
      <c r="C141">
        <v>200000</v>
      </c>
      <c r="D141" t="s">
        <v>256</v>
      </c>
      <c r="E141" t="s">
        <v>257</v>
      </c>
      <c r="F141" s="8">
        <v>42735</v>
      </c>
      <c r="G141" t="s">
        <v>3</v>
      </c>
      <c r="H141" t="s">
        <v>4</v>
      </c>
      <c r="I141" s="8">
        <v>42735</v>
      </c>
      <c r="J141" t="s">
        <v>5</v>
      </c>
      <c r="K141" t="s">
        <v>6</v>
      </c>
      <c r="L141" t="s">
        <v>6</v>
      </c>
      <c r="M141" t="s">
        <v>7</v>
      </c>
      <c r="N141" t="s">
        <v>8</v>
      </c>
      <c r="O141" t="s">
        <v>6</v>
      </c>
      <c r="P141" t="s">
        <v>6</v>
      </c>
      <c r="Q141" t="s">
        <v>6</v>
      </c>
      <c r="R141" t="s">
        <v>6</v>
      </c>
      <c r="S141" t="s">
        <v>3</v>
      </c>
      <c r="T141" t="s">
        <v>6</v>
      </c>
      <c r="U141" t="s">
        <v>296</v>
      </c>
      <c r="V141" t="s">
        <v>258</v>
      </c>
    </row>
    <row r="142" spans="1:22" x14ac:dyDescent="0.2">
      <c r="A142" t="s">
        <v>270</v>
      </c>
      <c r="B142">
        <v>-200000</v>
      </c>
      <c r="C142">
        <v>-200000</v>
      </c>
      <c r="D142" t="s">
        <v>197</v>
      </c>
      <c r="E142" t="s">
        <v>324</v>
      </c>
      <c r="F142" s="8">
        <v>42538</v>
      </c>
      <c r="G142" t="s">
        <v>3</v>
      </c>
      <c r="H142" t="s">
        <v>4</v>
      </c>
      <c r="I142" s="8">
        <v>42538</v>
      </c>
      <c r="J142" t="s">
        <v>5</v>
      </c>
      <c r="K142" t="s">
        <v>6</v>
      </c>
      <c r="L142" t="s">
        <v>6</v>
      </c>
      <c r="M142" t="s">
        <v>7</v>
      </c>
      <c r="N142" t="s">
        <v>68</v>
      </c>
      <c r="O142" t="s">
        <v>6</v>
      </c>
      <c r="P142" t="s">
        <v>6</v>
      </c>
      <c r="Q142" t="s">
        <v>6</v>
      </c>
      <c r="R142" t="s">
        <v>6</v>
      </c>
      <c r="S142" t="s">
        <v>3</v>
      </c>
      <c r="T142" t="s">
        <v>6</v>
      </c>
      <c r="U142" t="s">
        <v>296</v>
      </c>
      <c r="V142" t="s">
        <v>199</v>
      </c>
    </row>
    <row r="143" spans="1:22" x14ac:dyDescent="0.2">
      <c r="A143" t="s">
        <v>270</v>
      </c>
      <c r="B143">
        <v>-214000</v>
      </c>
      <c r="C143">
        <v>-214000</v>
      </c>
      <c r="D143" t="s">
        <v>89</v>
      </c>
      <c r="E143" t="s">
        <v>295</v>
      </c>
      <c r="F143" s="8">
        <v>42814</v>
      </c>
      <c r="G143" t="s">
        <v>3</v>
      </c>
      <c r="H143" t="s">
        <v>4</v>
      </c>
      <c r="I143" s="8">
        <v>42814</v>
      </c>
      <c r="J143" t="s">
        <v>5</v>
      </c>
      <c r="K143" t="s">
        <v>6</v>
      </c>
      <c r="L143" t="s">
        <v>6</v>
      </c>
      <c r="M143" t="s">
        <v>7</v>
      </c>
      <c r="N143" t="s">
        <v>68</v>
      </c>
      <c r="O143" t="s">
        <v>6</v>
      </c>
      <c r="P143" t="s">
        <v>6</v>
      </c>
      <c r="Q143" t="s">
        <v>6</v>
      </c>
      <c r="R143" t="s">
        <v>6</v>
      </c>
      <c r="S143" t="s">
        <v>3</v>
      </c>
      <c r="T143" t="s">
        <v>6</v>
      </c>
      <c r="U143" t="s">
        <v>296</v>
      </c>
      <c r="V143" t="s">
        <v>91</v>
      </c>
    </row>
    <row r="144" spans="1:22" x14ac:dyDescent="0.2">
      <c r="A144" t="s">
        <v>270</v>
      </c>
      <c r="B144">
        <v>-200000</v>
      </c>
      <c r="C144">
        <v>-200000</v>
      </c>
      <c r="D144" t="s">
        <v>342</v>
      </c>
      <c r="E144" t="s">
        <v>6</v>
      </c>
      <c r="F144" s="8">
        <v>42735</v>
      </c>
      <c r="G144" t="s">
        <v>3</v>
      </c>
      <c r="H144" t="s">
        <v>131</v>
      </c>
      <c r="I144" s="8">
        <v>42735</v>
      </c>
      <c r="J144" t="s">
        <v>180</v>
      </c>
      <c r="K144" t="s">
        <v>6</v>
      </c>
      <c r="L144" t="s">
        <v>6</v>
      </c>
      <c r="M144" t="s">
        <v>7</v>
      </c>
      <c r="N144" t="s">
        <v>68</v>
      </c>
      <c r="O144" t="s">
        <v>6</v>
      </c>
      <c r="P144" t="s">
        <v>6</v>
      </c>
      <c r="Q144" t="s">
        <v>6</v>
      </c>
      <c r="R144" t="s">
        <v>6</v>
      </c>
      <c r="S144" t="s">
        <v>3</v>
      </c>
      <c r="T144" t="s">
        <v>6</v>
      </c>
      <c r="U144" t="s">
        <v>296</v>
      </c>
      <c r="V144" t="s">
        <v>6</v>
      </c>
    </row>
    <row r="145" spans="1:22" x14ac:dyDescent="0.2">
      <c r="A145" t="s">
        <v>270</v>
      </c>
      <c r="B145">
        <v>200000</v>
      </c>
      <c r="C145">
        <v>200000</v>
      </c>
      <c r="D145" t="s">
        <v>342</v>
      </c>
      <c r="E145" t="s">
        <v>6</v>
      </c>
      <c r="F145" s="8">
        <v>42735</v>
      </c>
      <c r="G145" t="s">
        <v>3</v>
      </c>
      <c r="H145" t="s">
        <v>131</v>
      </c>
      <c r="I145" s="8">
        <v>42735</v>
      </c>
      <c r="J145" t="s">
        <v>180</v>
      </c>
      <c r="K145" t="s">
        <v>6</v>
      </c>
      <c r="L145" t="s">
        <v>6</v>
      </c>
      <c r="M145" t="s">
        <v>7</v>
      </c>
      <c r="N145" t="s">
        <v>8</v>
      </c>
      <c r="O145" t="s">
        <v>6</v>
      </c>
      <c r="P145" t="s">
        <v>6</v>
      </c>
      <c r="Q145" t="s">
        <v>6</v>
      </c>
      <c r="R145" t="s">
        <v>6</v>
      </c>
      <c r="S145" t="s">
        <v>3</v>
      </c>
      <c r="T145" t="s">
        <v>6</v>
      </c>
      <c r="U145" t="s">
        <v>296</v>
      </c>
      <c r="V145" t="s">
        <v>6</v>
      </c>
    </row>
    <row r="146" spans="1:22" x14ac:dyDescent="0.2">
      <c r="A146" t="s">
        <v>270</v>
      </c>
      <c r="B146">
        <v>-191742</v>
      </c>
      <c r="C146">
        <v>-191742</v>
      </c>
      <c r="D146" t="s">
        <v>1</v>
      </c>
      <c r="E146" t="s">
        <v>2</v>
      </c>
      <c r="F146" s="8">
        <v>42458</v>
      </c>
      <c r="G146" t="s">
        <v>3</v>
      </c>
      <c r="H146" t="s">
        <v>4</v>
      </c>
      <c r="I146" s="8">
        <v>42458</v>
      </c>
      <c r="J146" t="s">
        <v>5</v>
      </c>
      <c r="K146" t="s">
        <v>6</v>
      </c>
      <c r="L146" t="s">
        <v>6</v>
      </c>
      <c r="M146" t="s">
        <v>7</v>
      </c>
      <c r="N146" t="s">
        <v>68</v>
      </c>
      <c r="O146" t="s">
        <v>6</v>
      </c>
      <c r="P146" t="s">
        <v>6</v>
      </c>
      <c r="Q146" t="s">
        <v>6</v>
      </c>
      <c r="R146" t="s">
        <v>6</v>
      </c>
      <c r="S146" t="s">
        <v>3</v>
      </c>
      <c r="T146" t="s">
        <v>6</v>
      </c>
      <c r="U146" t="s">
        <v>271</v>
      </c>
      <c r="V146" t="s">
        <v>10</v>
      </c>
    </row>
    <row r="147" spans="1:22" x14ac:dyDescent="0.2">
      <c r="A147" t="s">
        <v>270</v>
      </c>
      <c r="B147">
        <v>-30344</v>
      </c>
      <c r="C147">
        <v>-30344</v>
      </c>
      <c r="D147" t="s">
        <v>26</v>
      </c>
      <c r="E147" t="s">
        <v>40</v>
      </c>
      <c r="F147" s="8">
        <v>42590</v>
      </c>
      <c r="G147" t="s">
        <v>3</v>
      </c>
      <c r="H147" t="s">
        <v>4</v>
      </c>
      <c r="I147" s="8">
        <v>42590</v>
      </c>
      <c r="J147" t="s">
        <v>5</v>
      </c>
      <c r="K147" t="s">
        <v>6</v>
      </c>
      <c r="L147" t="s">
        <v>6</v>
      </c>
      <c r="M147" t="s">
        <v>7</v>
      </c>
      <c r="N147" t="s">
        <v>68</v>
      </c>
      <c r="O147" t="s">
        <v>6</v>
      </c>
      <c r="P147" t="s">
        <v>6</v>
      </c>
      <c r="Q147" t="s">
        <v>6</v>
      </c>
      <c r="R147" t="s">
        <v>6</v>
      </c>
      <c r="S147" t="s">
        <v>3</v>
      </c>
      <c r="T147" t="s">
        <v>6</v>
      </c>
      <c r="U147" t="s">
        <v>275</v>
      </c>
      <c r="V147" t="s">
        <v>28</v>
      </c>
    </row>
    <row r="148" spans="1:22" x14ac:dyDescent="0.2">
      <c r="A148" t="s">
        <v>270</v>
      </c>
      <c r="B148">
        <v>-75000</v>
      </c>
      <c r="C148">
        <v>-75000</v>
      </c>
      <c r="D148" t="s">
        <v>76</v>
      </c>
      <c r="E148" t="s">
        <v>77</v>
      </c>
      <c r="F148" s="8">
        <v>42759</v>
      </c>
      <c r="G148" t="s">
        <v>3</v>
      </c>
      <c r="H148" t="s">
        <v>4</v>
      </c>
      <c r="I148" s="8">
        <v>42759</v>
      </c>
      <c r="J148" t="s">
        <v>20</v>
      </c>
      <c r="K148" t="s">
        <v>6</v>
      </c>
      <c r="L148" t="s">
        <v>6</v>
      </c>
      <c r="M148" t="s">
        <v>7</v>
      </c>
      <c r="N148" t="s">
        <v>68</v>
      </c>
      <c r="O148" t="s">
        <v>6</v>
      </c>
      <c r="P148" t="s">
        <v>6</v>
      </c>
      <c r="Q148" t="s">
        <v>6</v>
      </c>
      <c r="R148" t="s">
        <v>6</v>
      </c>
      <c r="S148" t="s">
        <v>3</v>
      </c>
      <c r="T148" t="s">
        <v>6</v>
      </c>
      <c r="U148" t="s">
        <v>290</v>
      </c>
      <c r="V148" t="s">
        <v>78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46"/>
  <sheetViews>
    <sheetView topLeftCell="A22" workbookViewId="0">
      <selection activeCell="D46" sqref="D46"/>
    </sheetView>
  </sheetViews>
  <sheetFormatPr defaultRowHeight="12.75" x14ac:dyDescent="0.2"/>
  <cols>
    <col min="1" max="1" width="20.5703125" customWidth="1"/>
    <col min="2" max="3" width="17.5703125" customWidth="1"/>
    <col min="4" max="4" width="12.85546875" customWidth="1"/>
    <col min="5" max="5" width="12.85546875" bestFit="1" customWidth="1"/>
    <col min="6" max="6" width="12.85546875" customWidth="1"/>
    <col min="7" max="9" width="13.7109375" bestFit="1" customWidth="1"/>
    <col min="10" max="11" width="12.85546875" bestFit="1" customWidth="1"/>
  </cols>
  <sheetData>
    <row r="5" spans="1:4" x14ac:dyDescent="0.2">
      <c r="A5" s="7" t="s">
        <v>370</v>
      </c>
      <c r="B5" s="7" t="s">
        <v>354</v>
      </c>
    </row>
    <row r="6" spans="1:4" x14ac:dyDescent="0.2">
      <c r="A6" s="7" t="s">
        <v>367</v>
      </c>
      <c r="B6" t="s">
        <v>4</v>
      </c>
      <c r="C6" t="s">
        <v>131</v>
      </c>
      <c r="D6" t="s">
        <v>369</v>
      </c>
    </row>
    <row r="7" spans="1:4" x14ac:dyDescent="0.2">
      <c r="A7" t="s">
        <v>174</v>
      </c>
      <c r="B7" s="6">
        <v>-400000</v>
      </c>
      <c r="C7" s="6">
        <v>400000</v>
      </c>
      <c r="D7" s="6">
        <v>0</v>
      </c>
    </row>
    <row r="8" spans="1:4" x14ac:dyDescent="0.2">
      <c r="A8" t="s">
        <v>156</v>
      </c>
      <c r="B8" s="6">
        <v>0</v>
      </c>
      <c r="C8" s="6">
        <v>0</v>
      </c>
      <c r="D8" s="6">
        <v>0</v>
      </c>
    </row>
    <row r="9" spans="1:4" x14ac:dyDescent="0.2">
      <c r="A9" t="s">
        <v>315</v>
      </c>
      <c r="B9" s="6">
        <v>0</v>
      </c>
      <c r="C9" s="6">
        <v>0</v>
      </c>
      <c r="D9" s="6">
        <v>0</v>
      </c>
    </row>
    <row r="10" spans="1:4" x14ac:dyDescent="0.2">
      <c r="A10" t="s">
        <v>303</v>
      </c>
      <c r="B10" s="6">
        <v>0</v>
      </c>
      <c r="C10" s="6">
        <v>0</v>
      </c>
      <c r="D10" s="6">
        <v>0</v>
      </c>
    </row>
    <row r="11" spans="1:4" x14ac:dyDescent="0.2">
      <c r="A11" t="s">
        <v>305</v>
      </c>
      <c r="B11" s="6">
        <v>0</v>
      </c>
      <c r="C11" s="6">
        <v>0</v>
      </c>
      <c r="D11" s="6">
        <v>0</v>
      </c>
    </row>
    <row r="12" spans="1:4" x14ac:dyDescent="0.2">
      <c r="A12" t="s">
        <v>277</v>
      </c>
      <c r="B12" s="6">
        <v>-20000</v>
      </c>
      <c r="C12" s="6"/>
      <c r="D12" s="6">
        <v>-20000</v>
      </c>
    </row>
    <row r="13" spans="1:4" x14ac:dyDescent="0.2">
      <c r="A13" t="s">
        <v>289</v>
      </c>
      <c r="B13" s="6">
        <v>-60000</v>
      </c>
      <c r="C13" s="6"/>
      <c r="D13" s="6">
        <v>-60000</v>
      </c>
    </row>
    <row r="14" spans="1:4" x14ac:dyDescent="0.2">
      <c r="A14" t="s">
        <v>284</v>
      </c>
      <c r="B14" s="6">
        <v>-85404.62999999999</v>
      </c>
      <c r="C14" s="6"/>
      <c r="D14" s="6">
        <v>-85404.62999999999</v>
      </c>
    </row>
    <row r="15" spans="1:4" x14ac:dyDescent="0.2">
      <c r="A15" t="s">
        <v>212</v>
      </c>
      <c r="B15" s="6">
        <v>0</v>
      </c>
      <c r="C15" s="6">
        <v>0</v>
      </c>
      <c r="D15" s="6">
        <v>0</v>
      </c>
    </row>
    <row r="16" spans="1:4" x14ac:dyDescent="0.2">
      <c r="A16" t="s">
        <v>206</v>
      </c>
      <c r="B16" s="6">
        <v>0</v>
      </c>
      <c r="C16" s="6">
        <v>0</v>
      </c>
      <c r="D16" s="6">
        <v>0</v>
      </c>
    </row>
    <row r="17" spans="1:4" x14ac:dyDescent="0.2">
      <c r="A17" t="s">
        <v>209</v>
      </c>
      <c r="B17" s="6">
        <v>0</v>
      </c>
      <c r="C17" s="6">
        <v>0</v>
      </c>
      <c r="D17" s="6">
        <v>0</v>
      </c>
    </row>
    <row r="18" spans="1:4" x14ac:dyDescent="0.2">
      <c r="A18" t="s">
        <v>294</v>
      </c>
      <c r="B18" s="6">
        <v>-84835.63</v>
      </c>
      <c r="C18" s="6"/>
      <c r="D18" s="6">
        <v>-84835.63</v>
      </c>
    </row>
    <row r="19" spans="1:4" x14ac:dyDescent="0.2">
      <c r="A19" t="s">
        <v>292</v>
      </c>
      <c r="B19" s="6">
        <v>-46150</v>
      </c>
      <c r="C19" s="6"/>
      <c r="D19" s="6">
        <v>-46150</v>
      </c>
    </row>
    <row r="20" spans="1:4" x14ac:dyDescent="0.2">
      <c r="A20" t="s">
        <v>322</v>
      </c>
      <c r="B20" s="6">
        <v>0</v>
      </c>
      <c r="C20" s="6">
        <v>0</v>
      </c>
      <c r="D20" s="6">
        <v>0</v>
      </c>
    </row>
    <row r="21" spans="1:4" x14ac:dyDescent="0.2">
      <c r="A21" t="s">
        <v>273</v>
      </c>
      <c r="B21" s="6">
        <v>-546265.31999999995</v>
      </c>
      <c r="C21" s="6"/>
      <c r="D21" s="6">
        <v>-546265.31999999995</v>
      </c>
    </row>
    <row r="22" spans="1:4" x14ac:dyDescent="0.2">
      <c r="A22" t="s">
        <v>306</v>
      </c>
      <c r="B22" s="6">
        <v>0</v>
      </c>
      <c r="C22" s="6">
        <v>212689.5</v>
      </c>
      <c r="D22" s="6">
        <v>212689.5</v>
      </c>
    </row>
    <row r="23" spans="1:4" x14ac:dyDescent="0.2">
      <c r="A23" t="s">
        <v>280</v>
      </c>
      <c r="B23" s="6">
        <v>-86476</v>
      </c>
      <c r="C23" s="6"/>
      <c r="D23" s="6">
        <v>-86476</v>
      </c>
    </row>
    <row r="24" spans="1:4" x14ac:dyDescent="0.2">
      <c r="A24" t="s">
        <v>160</v>
      </c>
      <c r="B24" s="6">
        <v>0</v>
      </c>
      <c r="C24" s="6">
        <v>0</v>
      </c>
      <c r="D24" s="6">
        <v>0</v>
      </c>
    </row>
    <row r="25" spans="1:4" x14ac:dyDescent="0.2">
      <c r="A25" t="s">
        <v>316</v>
      </c>
      <c r="B25" s="6">
        <v>0</v>
      </c>
      <c r="C25" s="6">
        <v>0</v>
      </c>
      <c r="D25" s="6">
        <v>0</v>
      </c>
    </row>
    <row r="26" spans="1:4" x14ac:dyDescent="0.2">
      <c r="A26" t="s">
        <v>288</v>
      </c>
      <c r="B26" s="6">
        <v>-150000</v>
      </c>
      <c r="C26" s="6"/>
      <c r="D26" s="6">
        <v>-150000</v>
      </c>
    </row>
    <row r="27" spans="1:4" x14ac:dyDescent="0.2">
      <c r="A27" t="s">
        <v>286</v>
      </c>
      <c r="B27" s="6">
        <v>-374717</v>
      </c>
      <c r="C27" s="6">
        <v>0</v>
      </c>
      <c r="D27" s="6">
        <v>-374717</v>
      </c>
    </row>
    <row r="28" spans="1:4" x14ac:dyDescent="0.2">
      <c r="A28" t="s">
        <v>274</v>
      </c>
      <c r="B28" s="6">
        <v>-90000</v>
      </c>
      <c r="C28" s="6"/>
      <c r="D28" s="6">
        <v>-90000</v>
      </c>
    </row>
    <row r="29" spans="1:4" x14ac:dyDescent="0.2">
      <c r="A29" t="s">
        <v>329</v>
      </c>
      <c r="B29" s="6">
        <v>0</v>
      </c>
      <c r="C29" s="6">
        <v>0</v>
      </c>
      <c r="D29" s="6">
        <v>0</v>
      </c>
    </row>
    <row r="30" spans="1:4" x14ac:dyDescent="0.2">
      <c r="A30" t="s">
        <v>321</v>
      </c>
      <c r="B30" s="6">
        <v>0</v>
      </c>
      <c r="C30" s="6">
        <v>0</v>
      </c>
      <c r="D30" s="6">
        <v>0</v>
      </c>
    </row>
    <row r="31" spans="1:4" x14ac:dyDescent="0.2">
      <c r="A31" t="s">
        <v>308</v>
      </c>
      <c r="B31" s="6">
        <v>0</v>
      </c>
      <c r="C31" s="6">
        <v>0</v>
      </c>
      <c r="D31" s="6">
        <v>0</v>
      </c>
    </row>
    <row r="32" spans="1:4" x14ac:dyDescent="0.2">
      <c r="A32" t="s">
        <v>300</v>
      </c>
      <c r="B32" s="6">
        <v>0</v>
      </c>
      <c r="C32" s="6">
        <v>0</v>
      </c>
      <c r="D32" s="6">
        <v>0</v>
      </c>
    </row>
    <row r="33" spans="1:4" x14ac:dyDescent="0.2">
      <c r="A33" t="s">
        <v>293</v>
      </c>
      <c r="B33" s="6">
        <v>-1275000</v>
      </c>
      <c r="C33" s="6"/>
      <c r="D33" s="6">
        <v>-1275000</v>
      </c>
    </row>
    <row r="34" spans="1:4" x14ac:dyDescent="0.2">
      <c r="A34" t="s">
        <v>283</v>
      </c>
      <c r="B34" s="6">
        <v>-100000</v>
      </c>
      <c r="C34" s="6">
        <v>-250000</v>
      </c>
      <c r="D34" s="6">
        <v>-350000</v>
      </c>
    </row>
    <row r="35" spans="1:4" x14ac:dyDescent="0.2">
      <c r="A35" t="s">
        <v>279</v>
      </c>
      <c r="B35" s="6">
        <v>-200000</v>
      </c>
      <c r="C35" s="6"/>
      <c r="D35" s="6">
        <v>-200000</v>
      </c>
    </row>
    <row r="36" spans="1:4" x14ac:dyDescent="0.2">
      <c r="A36" t="s">
        <v>312</v>
      </c>
      <c r="B36" s="6">
        <v>2.8421709430404007E-14</v>
      </c>
      <c r="C36" s="6">
        <v>0</v>
      </c>
      <c r="D36" s="6">
        <v>2.8421709430404007E-14</v>
      </c>
    </row>
    <row r="37" spans="1:4" x14ac:dyDescent="0.2">
      <c r="A37" t="s">
        <v>323</v>
      </c>
      <c r="B37" s="6">
        <v>0</v>
      </c>
      <c r="C37" s="6">
        <v>0</v>
      </c>
      <c r="D37" s="6">
        <v>0</v>
      </c>
    </row>
    <row r="38" spans="1:4" x14ac:dyDescent="0.2">
      <c r="A38" t="s">
        <v>314</v>
      </c>
      <c r="B38" s="6">
        <v>0</v>
      </c>
      <c r="C38" s="6">
        <v>0</v>
      </c>
      <c r="D38" s="6">
        <v>0</v>
      </c>
    </row>
    <row r="39" spans="1:4" x14ac:dyDescent="0.2">
      <c r="A39" t="s">
        <v>272</v>
      </c>
      <c r="B39" s="6">
        <v>-350000</v>
      </c>
      <c r="C39" s="6">
        <v>-216000</v>
      </c>
      <c r="D39" s="6">
        <v>-566000</v>
      </c>
    </row>
    <row r="40" spans="1:4" x14ac:dyDescent="0.2">
      <c r="A40" t="s">
        <v>298</v>
      </c>
      <c r="B40" s="6">
        <v>-114000</v>
      </c>
      <c r="C40" s="6"/>
      <c r="D40" s="6">
        <v>-114000</v>
      </c>
    </row>
    <row r="41" spans="1:4" x14ac:dyDescent="0.2">
      <c r="A41" t="s">
        <v>282</v>
      </c>
      <c r="B41" s="6">
        <v>-148323</v>
      </c>
      <c r="C41" s="6"/>
      <c r="D41" s="6">
        <v>-148323</v>
      </c>
    </row>
    <row r="42" spans="1:4" x14ac:dyDescent="0.2">
      <c r="A42" t="s">
        <v>296</v>
      </c>
      <c r="B42" s="6">
        <v>-214000</v>
      </c>
      <c r="C42" s="6">
        <v>0</v>
      </c>
      <c r="D42" s="6">
        <v>-214000</v>
      </c>
    </row>
    <row r="43" spans="1:4" x14ac:dyDescent="0.2">
      <c r="A43" t="s">
        <v>271</v>
      </c>
      <c r="B43" s="6">
        <v>-191742</v>
      </c>
      <c r="C43" s="6"/>
      <c r="D43" s="6">
        <v>-191742</v>
      </c>
    </row>
    <row r="44" spans="1:4" x14ac:dyDescent="0.2">
      <c r="A44" t="s">
        <v>275</v>
      </c>
      <c r="B44" s="6">
        <v>-30344</v>
      </c>
      <c r="C44" s="6"/>
      <c r="D44" s="6">
        <v>-30344</v>
      </c>
    </row>
    <row r="45" spans="1:4" x14ac:dyDescent="0.2">
      <c r="A45" t="s">
        <v>290</v>
      </c>
      <c r="B45" s="6">
        <v>-75000</v>
      </c>
      <c r="C45" s="6"/>
      <c r="D45" s="6">
        <v>-75000</v>
      </c>
    </row>
    <row r="46" spans="1:4" x14ac:dyDescent="0.2">
      <c r="A46" t="s">
        <v>369</v>
      </c>
      <c r="B46" s="6">
        <v>-4642257.58</v>
      </c>
      <c r="C46" s="6">
        <v>146689.5</v>
      </c>
      <c r="D46" s="6">
        <v>-4495568.08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2"/>
  <sheetViews>
    <sheetView workbookViewId="0">
      <selection activeCell="E2" sqref="E2"/>
    </sheetView>
  </sheetViews>
  <sheetFormatPr defaultRowHeight="12.75" outlineLevelRow="3" x14ac:dyDescent="0.2"/>
  <cols>
    <col min="1" max="1" width="13" bestFit="1" customWidth="1"/>
    <col min="2" max="2" width="22" style="6" bestFit="1" customWidth="1"/>
    <col min="3" max="3" width="14" style="6" bestFit="1" customWidth="1"/>
    <col min="4" max="4" width="19" bestFit="1" customWidth="1"/>
    <col min="5" max="5" width="52" bestFit="1" customWidth="1"/>
    <col min="6" max="6" width="15" bestFit="1" customWidth="1"/>
    <col min="7" max="7" width="7" bestFit="1" customWidth="1"/>
    <col min="8" max="8" width="10" bestFit="1" customWidth="1"/>
    <col min="9" max="10" width="14" bestFit="1" customWidth="1"/>
    <col min="11" max="11" width="12" bestFit="1" customWidth="1"/>
    <col min="12" max="12" width="13" bestFit="1" customWidth="1"/>
    <col min="13" max="13" width="12" bestFit="1" customWidth="1"/>
    <col min="14" max="14" width="11" bestFit="1" customWidth="1"/>
    <col min="15" max="15" width="21" bestFit="1" customWidth="1"/>
    <col min="16" max="16" width="34" bestFit="1" customWidth="1"/>
    <col min="17" max="17" width="20" bestFit="1" customWidth="1"/>
    <col min="18" max="18" width="9" bestFit="1" customWidth="1"/>
    <col min="19" max="19" width="14" bestFit="1" customWidth="1"/>
    <col min="20" max="20" width="8" bestFit="1" customWidth="1"/>
    <col min="21" max="22" width="17" bestFit="1" customWidth="1"/>
  </cols>
  <sheetData>
    <row r="1" spans="1:22" ht="25.5" x14ac:dyDescent="0.2">
      <c r="A1" s="1" t="s">
        <v>347</v>
      </c>
      <c r="B1" s="4" t="s">
        <v>348</v>
      </c>
      <c r="C1" s="4" t="s">
        <v>349</v>
      </c>
      <c r="D1" s="1" t="s">
        <v>350</v>
      </c>
      <c r="E1" s="1" t="s">
        <v>351</v>
      </c>
      <c r="F1" s="1" t="s">
        <v>352</v>
      </c>
      <c r="G1" s="1" t="s">
        <v>353</v>
      </c>
      <c r="H1" s="3" t="s">
        <v>354</v>
      </c>
      <c r="I1" s="1" t="s">
        <v>355</v>
      </c>
      <c r="J1" s="1" t="s">
        <v>356</v>
      </c>
      <c r="K1" s="1" t="s">
        <v>357</v>
      </c>
      <c r="L1" s="1" t="s">
        <v>358</v>
      </c>
      <c r="M1" s="1" t="s">
        <v>359</v>
      </c>
      <c r="N1" s="3" t="s">
        <v>360</v>
      </c>
      <c r="O1" s="1" t="s">
        <v>361</v>
      </c>
      <c r="P1" s="1" t="s">
        <v>362</v>
      </c>
      <c r="Q1" s="1" t="s">
        <v>363</v>
      </c>
      <c r="R1" s="1" t="s">
        <v>364</v>
      </c>
      <c r="S1" s="1" t="s">
        <v>365</v>
      </c>
      <c r="T1" s="1" t="s">
        <v>366</v>
      </c>
      <c r="U1" s="1" t="s">
        <v>367</v>
      </c>
      <c r="V1" s="1" t="s">
        <v>368</v>
      </c>
    </row>
    <row r="2" spans="1:22" outlineLevel="3" x14ac:dyDescent="0.2">
      <c r="A2" t="s">
        <v>0</v>
      </c>
      <c r="B2" s="5">
        <v>191742</v>
      </c>
      <c r="C2" s="5">
        <v>191742</v>
      </c>
      <c r="D2" t="s">
        <v>1</v>
      </c>
      <c r="E2" t="s">
        <v>2</v>
      </c>
      <c r="F2" s="2">
        <v>42458</v>
      </c>
      <c r="G2" t="s">
        <v>3</v>
      </c>
      <c r="H2" t="s">
        <v>4</v>
      </c>
      <c r="I2" s="2">
        <v>42458</v>
      </c>
      <c r="J2" t="s">
        <v>5</v>
      </c>
      <c r="K2" t="s">
        <v>6</v>
      </c>
      <c r="L2" t="s">
        <v>6</v>
      </c>
      <c r="M2" t="s">
        <v>7</v>
      </c>
      <c r="N2" t="s">
        <v>8</v>
      </c>
      <c r="O2" t="s">
        <v>6</v>
      </c>
      <c r="P2" t="s">
        <v>6</v>
      </c>
      <c r="Q2" t="s">
        <v>6</v>
      </c>
      <c r="R2" t="s">
        <v>6</v>
      </c>
      <c r="S2" t="s">
        <v>3</v>
      </c>
      <c r="T2" t="s">
        <v>6</v>
      </c>
      <c r="U2" t="s">
        <v>9</v>
      </c>
      <c r="V2" t="s">
        <v>10</v>
      </c>
    </row>
    <row r="3" spans="1:22" outlineLevel="3" x14ac:dyDescent="0.2">
      <c r="A3" t="s">
        <v>0</v>
      </c>
      <c r="B3" s="5">
        <v>350000</v>
      </c>
      <c r="C3" s="5">
        <v>350000</v>
      </c>
      <c r="D3" t="s">
        <v>11</v>
      </c>
      <c r="E3" t="s">
        <v>12</v>
      </c>
      <c r="F3" s="2">
        <v>42502</v>
      </c>
      <c r="G3" t="s">
        <v>3</v>
      </c>
      <c r="H3" t="s">
        <v>4</v>
      </c>
      <c r="I3" s="2">
        <v>42502</v>
      </c>
      <c r="J3" t="s">
        <v>5</v>
      </c>
      <c r="K3" t="s">
        <v>6</v>
      </c>
      <c r="L3" t="s">
        <v>6</v>
      </c>
      <c r="M3" t="s">
        <v>7</v>
      </c>
      <c r="N3" t="s">
        <v>8</v>
      </c>
      <c r="O3" t="s">
        <v>6</v>
      </c>
      <c r="P3" t="s">
        <v>6</v>
      </c>
      <c r="Q3" t="s">
        <v>6</v>
      </c>
      <c r="R3" t="s">
        <v>6</v>
      </c>
      <c r="S3" t="s">
        <v>3</v>
      </c>
      <c r="T3" t="s">
        <v>6</v>
      </c>
      <c r="U3" t="s">
        <v>9</v>
      </c>
      <c r="V3" t="s">
        <v>13</v>
      </c>
    </row>
    <row r="4" spans="1:22" outlineLevel="3" x14ac:dyDescent="0.2">
      <c r="A4" t="s">
        <v>0</v>
      </c>
      <c r="B4" s="5">
        <v>273132.65999999997</v>
      </c>
      <c r="C4" s="5">
        <v>273132.65999999997</v>
      </c>
      <c r="D4" t="s">
        <v>14</v>
      </c>
      <c r="E4" t="s">
        <v>15</v>
      </c>
      <c r="F4" s="2">
        <v>42550</v>
      </c>
      <c r="G4" t="s">
        <v>3</v>
      </c>
      <c r="H4" t="s">
        <v>4</v>
      </c>
      <c r="I4" s="2">
        <v>42550</v>
      </c>
      <c r="J4" t="s">
        <v>5</v>
      </c>
      <c r="K4" t="s">
        <v>6</v>
      </c>
      <c r="L4" t="s">
        <v>6</v>
      </c>
      <c r="M4" t="s">
        <v>7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3</v>
      </c>
      <c r="T4" t="s">
        <v>6</v>
      </c>
      <c r="U4" t="s">
        <v>9</v>
      </c>
      <c r="V4" t="s">
        <v>16</v>
      </c>
    </row>
    <row r="5" spans="1:22" outlineLevel="3" x14ac:dyDescent="0.2">
      <c r="A5" t="s">
        <v>0</v>
      </c>
      <c r="B5" s="5">
        <v>90000</v>
      </c>
      <c r="C5" s="5">
        <v>90000</v>
      </c>
      <c r="D5" t="s">
        <v>17</v>
      </c>
      <c r="E5" t="s">
        <v>18</v>
      </c>
      <c r="F5" s="2">
        <v>42551</v>
      </c>
      <c r="G5" t="s">
        <v>19</v>
      </c>
      <c r="H5" t="s">
        <v>4</v>
      </c>
      <c r="I5" s="2">
        <v>42551</v>
      </c>
      <c r="J5" t="s">
        <v>20</v>
      </c>
      <c r="K5" t="s">
        <v>6</v>
      </c>
      <c r="L5" t="s">
        <v>6</v>
      </c>
      <c r="M5" t="s">
        <v>7</v>
      </c>
      <c r="N5" t="s">
        <v>8</v>
      </c>
      <c r="O5" t="s">
        <v>6</v>
      </c>
      <c r="P5" t="s">
        <v>6</v>
      </c>
      <c r="Q5" t="s">
        <v>6</v>
      </c>
      <c r="R5" t="s">
        <v>6</v>
      </c>
      <c r="S5" t="s">
        <v>19</v>
      </c>
      <c r="T5" t="s">
        <v>6</v>
      </c>
      <c r="U5" t="s">
        <v>21</v>
      </c>
      <c r="V5" t="s">
        <v>22</v>
      </c>
    </row>
    <row r="6" spans="1:22" outlineLevel="3" x14ac:dyDescent="0.2">
      <c r="A6" t="s">
        <v>0</v>
      </c>
      <c r="B6" s="5">
        <v>273132.65999999997</v>
      </c>
      <c r="C6" s="5">
        <v>273132.65999999997</v>
      </c>
      <c r="D6" t="s">
        <v>23</v>
      </c>
      <c r="E6" t="s">
        <v>24</v>
      </c>
      <c r="F6" s="2">
        <v>42590</v>
      </c>
      <c r="G6" t="s">
        <v>3</v>
      </c>
      <c r="H6" t="s">
        <v>4</v>
      </c>
      <c r="I6" s="2">
        <v>42590</v>
      </c>
      <c r="J6" t="s">
        <v>5</v>
      </c>
      <c r="K6" t="s">
        <v>6</v>
      </c>
      <c r="L6" t="s">
        <v>6</v>
      </c>
      <c r="M6" t="s">
        <v>7</v>
      </c>
      <c r="N6" t="s">
        <v>8</v>
      </c>
      <c r="O6" t="s">
        <v>6</v>
      </c>
      <c r="P6" t="s">
        <v>6</v>
      </c>
      <c r="Q6" t="s">
        <v>6</v>
      </c>
      <c r="R6" t="s">
        <v>6</v>
      </c>
      <c r="S6" t="s">
        <v>3</v>
      </c>
      <c r="T6" t="s">
        <v>6</v>
      </c>
      <c r="U6" t="s">
        <v>9</v>
      </c>
      <c r="V6" t="s">
        <v>25</v>
      </c>
    </row>
    <row r="7" spans="1:22" outlineLevel="3" x14ac:dyDescent="0.2">
      <c r="A7" t="s">
        <v>0</v>
      </c>
      <c r="B7" s="5">
        <v>30344</v>
      </c>
      <c r="C7" s="5">
        <v>30344</v>
      </c>
      <c r="D7" t="s">
        <v>26</v>
      </c>
      <c r="E7" t="s">
        <v>27</v>
      </c>
      <c r="F7" s="2">
        <v>42590</v>
      </c>
      <c r="G7" t="s">
        <v>3</v>
      </c>
      <c r="H7" t="s">
        <v>4</v>
      </c>
      <c r="I7" s="2">
        <v>42590</v>
      </c>
      <c r="J7" t="s">
        <v>5</v>
      </c>
      <c r="K7" t="s">
        <v>6</v>
      </c>
      <c r="L7" t="s">
        <v>6</v>
      </c>
      <c r="M7" t="s">
        <v>7</v>
      </c>
      <c r="N7" t="s">
        <v>8</v>
      </c>
      <c r="O7" t="s">
        <v>6</v>
      </c>
      <c r="P7" t="s">
        <v>6</v>
      </c>
      <c r="Q7" t="s">
        <v>6</v>
      </c>
      <c r="R7" t="s">
        <v>6</v>
      </c>
      <c r="S7" t="s">
        <v>3</v>
      </c>
      <c r="T7" t="s">
        <v>6</v>
      </c>
      <c r="U7" t="s">
        <v>9</v>
      </c>
      <c r="V7" t="s">
        <v>28</v>
      </c>
    </row>
    <row r="8" spans="1:22" outlineLevel="3" x14ac:dyDescent="0.2">
      <c r="A8" t="s">
        <v>0</v>
      </c>
      <c r="B8" s="5">
        <v>4000</v>
      </c>
      <c r="C8" s="5">
        <v>4000</v>
      </c>
      <c r="D8" t="s">
        <v>29</v>
      </c>
      <c r="E8" t="s">
        <v>30</v>
      </c>
      <c r="F8" s="2">
        <v>42590</v>
      </c>
      <c r="G8" t="s">
        <v>19</v>
      </c>
      <c r="H8" t="s">
        <v>4</v>
      </c>
      <c r="I8" s="2">
        <v>42590</v>
      </c>
      <c r="J8" t="s">
        <v>5</v>
      </c>
      <c r="K8" t="s">
        <v>6</v>
      </c>
      <c r="L8" t="s">
        <v>6</v>
      </c>
      <c r="M8" t="s">
        <v>7</v>
      </c>
      <c r="N8" t="s">
        <v>8</v>
      </c>
      <c r="O8" t="s">
        <v>6</v>
      </c>
      <c r="P8" t="s">
        <v>6</v>
      </c>
      <c r="Q8" t="s">
        <v>6</v>
      </c>
      <c r="R8" t="s">
        <v>6</v>
      </c>
      <c r="S8" t="s">
        <v>19</v>
      </c>
      <c r="T8" t="s">
        <v>6</v>
      </c>
      <c r="U8" t="s">
        <v>21</v>
      </c>
      <c r="V8" t="s">
        <v>31</v>
      </c>
    </row>
    <row r="9" spans="1:22" outlineLevel="3" x14ac:dyDescent="0.2">
      <c r="A9" t="s">
        <v>0</v>
      </c>
      <c r="B9" s="5">
        <v>172953</v>
      </c>
      <c r="C9" s="5">
        <v>172953</v>
      </c>
      <c r="D9" t="s">
        <v>32</v>
      </c>
      <c r="E9" t="s">
        <v>33</v>
      </c>
      <c r="F9" s="2">
        <v>42605</v>
      </c>
      <c r="G9" t="s">
        <v>3</v>
      </c>
      <c r="H9" t="s">
        <v>4</v>
      </c>
      <c r="I9" s="2">
        <v>42605</v>
      </c>
      <c r="J9" t="s">
        <v>5</v>
      </c>
      <c r="K9" t="s">
        <v>6</v>
      </c>
      <c r="L9" t="s">
        <v>34</v>
      </c>
      <c r="M9" t="s">
        <v>7</v>
      </c>
      <c r="N9" t="s">
        <v>8</v>
      </c>
      <c r="O9" t="s">
        <v>6</v>
      </c>
      <c r="P9" t="s">
        <v>6</v>
      </c>
      <c r="Q9" t="s">
        <v>6</v>
      </c>
      <c r="R9" t="s">
        <v>6</v>
      </c>
      <c r="S9" t="s">
        <v>3</v>
      </c>
      <c r="T9" t="s">
        <v>6</v>
      </c>
      <c r="U9" t="s">
        <v>9</v>
      </c>
      <c r="V9" t="s">
        <v>35</v>
      </c>
    </row>
    <row r="10" spans="1:22" outlineLevel="3" x14ac:dyDescent="0.2">
      <c r="A10" t="s">
        <v>0</v>
      </c>
      <c r="B10" s="5">
        <v>172953</v>
      </c>
      <c r="C10" s="5">
        <v>172953</v>
      </c>
      <c r="D10" t="s">
        <v>36</v>
      </c>
      <c r="E10" t="s">
        <v>37</v>
      </c>
      <c r="F10" s="2">
        <v>42613</v>
      </c>
      <c r="G10" t="s">
        <v>3</v>
      </c>
      <c r="H10" t="s">
        <v>4</v>
      </c>
      <c r="I10" s="2">
        <v>42613</v>
      </c>
      <c r="J10" t="s">
        <v>5</v>
      </c>
      <c r="K10" t="s">
        <v>6</v>
      </c>
      <c r="L10" t="s">
        <v>6</v>
      </c>
      <c r="M10" t="s">
        <v>7</v>
      </c>
      <c r="N10" t="s">
        <v>8</v>
      </c>
      <c r="O10" t="s">
        <v>6</v>
      </c>
      <c r="P10" t="s">
        <v>6</v>
      </c>
      <c r="Q10" t="s">
        <v>6</v>
      </c>
      <c r="R10" t="s">
        <v>6</v>
      </c>
      <c r="S10" t="s">
        <v>3</v>
      </c>
      <c r="T10" t="s">
        <v>6</v>
      </c>
      <c r="U10" t="s">
        <v>9</v>
      </c>
      <c r="V10" t="s">
        <v>38</v>
      </c>
    </row>
    <row r="11" spans="1:22" outlineLevel="3" x14ac:dyDescent="0.2">
      <c r="A11" t="s">
        <v>0</v>
      </c>
      <c r="B11" s="5">
        <v>27047</v>
      </c>
      <c r="C11" s="5">
        <v>27047</v>
      </c>
      <c r="D11" t="s">
        <v>39</v>
      </c>
      <c r="E11" t="s">
        <v>40</v>
      </c>
      <c r="F11" s="2">
        <v>42620</v>
      </c>
      <c r="G11" t="s">
        <v>3</v>
      </c>
      <c r="H11" t="s">
        <v>4</v>
      </c>
      <c r="I11" s="2">
        <v>42620</v>
      </c>
      <c r="J11" t="s">
        <v>20</v>
      </c>
      <c r="K11" t="s">
        <v>6</v>
      </c>
      <c r="L11" t="s">
        <v>6</v>
      </c>
      <c r="M11" t="s">
        <v>7</v>
      </c>
      <c r="N11" t="s">
        <v>8</v>
      </c>
      <c r="O11" t="s">
        <v>6</v>
      </c>
      <c r="P11" t="s">
        <v>6</v>
      </c>
      <c r="Q11" t="s">
        <v>6</v>
      </c>
      <c r="R11" t="s">
        <v>6</v>
      </c>
      <c r="S11" t="s">
        <v>3</v>
      </c>
      <c r="T11" t="s">
        <v>6</v>
      </c>
      <c r="U11" t="s">
        <v>9</v>
      </c>
      <c r="V11" t="s">
        <v>41</v>
      </c>
    </row>
    <row r="12" spans="1:22" outlineLevel="3" x14ac:dyDescent="0.2">
      <c r="A12" t="s">
        <v>0</v>
      </c>
      <c r="B12" s="5">
        <v>6000</v>
      </c>
      <c r="C12" s="5">
        <v>6000</v>
      </c>
      <c r="D12" t="s">
        <v>42</v>
      </c>
      <c r="E12" t="s">
        <v>43</v>
      </c>
      <c r="F12" s="2">
        <v>42620</v>
      </c>
      <c r="G12" t="s">
        <v>19</v>
      </c>
      <c r="H12" t="s">
        <v>4</v>
      </c>
      <c r="I12" s="2">
        <v>42620</v>
      </c>
      <c r="J12" t="s">
        <v>20</v>
      </c>
      <c r="K12" t="s">
        <v>6</v>
      </c>
      <c r="L12" t="s">
        <v>6</v>
      </c>
      <c r="M12" t="s">
        <v>7</v>
      </c>
      <c r="N12" t="s">
        <v>8</v>
      </c>
      <c r="O12" t="s">
        <v>6</v>
      </c>
      <c r="P12" t="s">
        <v>6</v>
      </c>
      <c r="Q12" t="s">
        <v>6</v>
      </c>
      <c r="R12" t="s">
        <v>6</v>
      </c>
      <c r="S12" t="s">
        <v>19</v>
      </c>
      <c r="T12" t="s">
        <v>6</v>
      </c>
      <c r="U12" t="s">
        <v>21</v>
      </c>
      <c r="V12" t="s">
        <v>44</v>
      </c>
    </row>
    <row r="13" spans="1:22" outlineLevel="3" x14ac:dyDescent="0.2">
      <c r="A13" t="s">
        <v>0</v>
      </c>
      <c r="B13" s="5">
        <v>148323</v>
      </c>
      <c r="C13" s="5">
        <v>148323</v>
      </c>
      <c r="D13" t="s">
        <v>45</v>
      </c>
      <c r="E13" t="s">
        <v>46</v>
      </c>
      <c r="F13" s="2">
        <v>42635</v>
      </c>
      <c r="G13" t="s">
        <v>3</v>
      </c>
      <c r="H13" t="s">
        <v>4</v>
      </c>
      <c r="I13" s="2">
        <v>42635</v>
      </c>
      <c r="J13" t="s">
        <v>5</v>
      </c>
      <c r="K13" t="s">
        <v>6</v>
      </c>
      <c r="L13" t="s">
        <v>6</v>
      </c>
      <c r="M13" t="s">
        <v>7</v>
      </c>
      <c r="N13" t="s">
        <v>8</v>
      </c>
      <c r="O13" t="s">
        <v>6</v>
      </c>
      <c r="P13" t="s">
        <v>6</v>
      </c>
      <c r="Q13" t="s">
        <v>6</v>
      </c>
      <c r="R13" t="s">
        <v>6</v>
      </c>
      <c r="S13" t="s">
        <v>3</v>
      </c>
      <c r="T13" t="s">
        <v>6</v>
      </c>
      <c r="U13" t="s">
        <v>9</v>
      </c>
      <c r="V13" t="s">
        <v>47</v>
      </c>
    </row>
    <row r="14" spans="1:22" outlineLevel="3" x14ac:dyDescent="0.2">
      <c r="A14" t="s">
        <v>0</v>
      </c>
      <c r="B14" s="5">
        <v>10000</v>
      </c>
      <c r="C14" s="5">
        <v>10000</v>
      </c>
      <c r="D14" t="s">
        <v>48</v>
      </c>
      <c r="E14" t="s">
        <v>43</v>
      </c>
      <c r="F14" s="2">
        <v>42640</v>
      </c>
      <c r="G14" t="s">
        <v>19</v>
      </c>
      <c r="H14" t="s">
        <v>4</v>
      </c>
      <c r="I14" s="2">
        <v>42640</v>
      </c>
      <c r="J14" t="s">
        <v>20</v>
      </c>
      <c r="K14" t="s">
        <v>6</v>
      </c>
      <c r="L14" t="s">
        <v>6</v>
      </c>
      <c r="M14" t="s">
        <v>7</v>
      </c>
      <c r="N14" t="s">
        <v>8</v>
      </c>
      <c r="O14" t="s">
        <v>6</v>
      </c>
      <c r="P14" t="s">
        <v>6</v>
      </c>
      <c r="Q14" t="s">
        <v>6</v>
      </c>
      <c r="R14" t="s">
        <v>6</v>
      </c>
      <c r="S14" t="s">
        <v>19</v>
      </c>
      <c r="T14" t="s">
        <v>6</v>
      </c>
      <c r="U14" t="s">
        <v>21</v>
      </c>
      <c r="V14" t="s">
        <v>49</v>
      </c>
    </row>
    <row r="15" spans="1:22" outlineLevel="3" x14ac:dyDescent="0.2">
      <c r="A15" t="s">
        <v>0</v>
      </c>
      <c r="B15" s="5">
        <v>250000</v>
      </c>
      <c r="C15" s="5">
        <v>250000</v>
      </c>
      <c r="D15" t="s">
        <v>50</v>
      </c>
      <c r="E15" t="s">
        <v>51</v>
      </c>
      <c r="F15" s="2">
        <v>42614</v>
      </c>
      <c r="G15" t="s">
        <v>3</v>
      </c>
      <c r="H15" t="s">
        <v>4</v>
      </c>
      <c r="I15" s="2">
        <v>42614</v>
      </c>
      <c r="J15" t="s">
        <v>52</v>
      </c>
      <c r="K15" t="s">
        <v>6</v>
      </c>
      <c r="L15" t="s">
        <v>6</v>
      </c>
      <c r="M15" t="s">
        <v>7</v>
      </c>
      <c r="N15" t="s">
        <v>8</v>
      </c>
      <c r="O15" t="s">
        <v>6</v>
      </c>
      <c r="P15" t="s">
        <v>6</v>
      </c>
      <c r="Q15" t="s">
        <v>6</v>
      </c>
      <c r="R15" t="s">
        <v>6</v>
      </c>
      <c r="S15" t="s">
        <v>3</v>
      </c>
      <c r="T15" t="s">
        <v>6</v>
      </c>
      <c r="U15" t="s">
        <v>9</v>
      </c>
      <c r="V15" t="s">
        <v>53</v>
      </c>
    </row>
    <row r="16" spans="1:22" outlineLevel="3" x14ac:dyDescent="0.2">
      <c r="A16" t="s">
        <v>0</v>
      </c>
      <c r="B16" s="5">
        <v>34000</v>
      </c>
      <c r="C16" s="5">
        <v>34000</v>
      </c>
      <c r="D16" t="s">
        <v>54</v>
      </c>
      <c r="E16" t="s">
        <v>55</v>
      </c>
      <c r="F16" s="2">
        <v>42675</v>
      </c>
      <c r="G16" t="s">
        <v>19</v>
      </c>
      <c r="H16" t="s">
        <v>4</v>
      </c>
      <c r="I16" s="2">
        <v>42675</v>
      </c>
      <c r="J16" t="s">
        <v>20</v>
      </c>
      <c r="K16" t="s">
        <v>6</v>
      </c>
      <c r="L16" t="s">
        <v>6</v>
      </c>
      <c r="M16" t="s">
        <v>7</v>
      </c>
      <c r="N16" t="s">
        <v>8</v>
      </c>
      <c r="O16" t="s">
        <v>6</v>
      </c>
      <c r="P16" t="s">
        <v>6</v>
      </c>
      <c r="Q16" t="s">
        <v>6</v>
      </c>
      <c r="R16" t="s">
        <v>6</v>
      </c>
      <c r="S16" t="s">
        <v>19</v>
      </c>
      <c r="T16" t="s">
        <v>6</v>
      </c>
      <c r="U16" t="s">
        <v>21</v>
      </c>
      <c r="V16" t="s">
        <v>56</v>
      </c>
    </row>
    <row r="17" spans="1:22" outlineLevel="3" x14ac:dyDescent="0.2">
      <c r="A17" t="s">
        <v>0</v>
      </c>
      <c r="B17" s="5">
        <v>374717</v>
      </c>
      <c r="C17" s="5">
        <v>374717</v>
      </c>
      <c r="D17" t="s">
        <v>57</v>
      </c>
      <c r="E17" t="s">
        <v>58</v>
      </c>
      <c r="F17" s="2">
        <v>42690</v>
      </c>
      <c r="G17" t="s">
        <v>3</v>
      </c>
      <c r="H17" t="s">
        <v>4</v>
      </c>
      <c r="I17" s="2">
        <v>42690</v>
      </c>
      <c r="J17" t="s">
        <v>5</v>
      </c>
      <c r="K17" t="s">
        <v>6</v>
      </c>
      <c r="L17" t="s">
        <v>6</v>
      </c>
      <c r="M17" t="s">
        <v>7</v>
      </c>
      <c r="N17" t="s">
        <v>8</v>
      </c>
      <c r="O17" t="s">
        <v>6</v>
      </c>
      <c r="P17" t="s">
        <v>6</v>
      </c>
      <c r="Q17" t="s">
        <v>6</v>
      </c>
      <c r="R17" t="s">
        <v>6</v>
      </c>
      <c r="S17" t="s">
        <v>19</v>
      </c>
      <c r="T17" t="s">
        <v>6</v>
      </c>
      <c r="U17" t="s">
        <v>9</v>
      </c>
      <c r="V17" t="s">
        <v>59</v>
      </c>
    </row>
    <row r="18" spans="1:22" outlineLevel="3" x14ac:dyDescent="0.2">
      <c r="A18" t="s">
        <v>0</v>
      </c>
      <c r="B18" s="5">
        <v>150000</v>
      </c>
      <c r="C18" s="5">
        <v>150000</v>
      </c>
      <c r="D18" t="s">
        <v>60</v>
      </c>
      <c r="E18" t="s">
        <v>61</v>
      </c>
      <c r="F18" s="2">
        <v>42696</v>
      </c>
      <c r="G18" t="s">
        <v>3</v>
      </c>
      <c r="H18" t="s">
        <v>4</v>
      </c>
      <c r="I18" s="2">
        <v>42696</v>
      </c>
      <c r="J18" t="s">
        <v>5</v>
      </c>
      <c r="K18" t="s">
        <v>6</v>
      </c>
      <c r="L18" t="s">
        <v>6</v>
      </c>
      <c r="M18" t="s">
        <v>7</v>
      </c>
      <c r="N18" t="s">
        <v>8</v>
      </c>
      <c r="O18" t="s">
        <v>6</v>
      </c>
      <c r="P18" t="s">
        <v>6</v>
      </c>
      <c r="Q18" t="s">
        <v>6</v>
      </c>
      <c r="R18" t="s">
        <v>6</v>
      </c>
      <c r="S18" t="s">
        <v>3</v>
      </c>
      <c r="T18" t="s">
        <v>6</v>
      </c>
      <c r="U18" t="s">
        <v>9</v>
      </c>
      <c r="V18" t="s">
        <v>62</v>
      </c>
    </row>
    <row r="19" spans="1:22" outlineLevel="3" x14ac:dyDescent="0.2">
      <c r="A19" t="s">
        <v>0</v>
      </c>
      <c r="B19" s="5">
        <v>8715.2000000000007</v>
      </c>
      <c r="C19" s="5">
        <v>8715.2000000000007</v>
      </c>
      <c r="D19" t="s">
        <v>63</v>
      </c>
      <c r="E19" t="s">
        <v>64</v>
      </c>
      <c r="F19" s="2">
        <v>42703</v>
      </c>
      <c r="G19" t="s">
        <v>19</v>
      </c>
      <c r="H19" t="s">
        <v>4</v>
      </c>
      <c r="I19" s="2">
        <v>42703</v>
      </c>
      <c r="J19" t="s">
        <v>20</v>
      </c>
      <c r="K19" t="s">
        <v>6</v>
      </c>
      <c r="L19" t="s">
        <v>6</v>
      </c>
      <c r="M19" t="s">
        <v>7</v>
      </c>
      <c r="N19" t="s">
        <v>8</v>
      </c>
      <c r="O19" t="s">
        <v>6</v>
      </c>
      <c r="P19" t="s">
        <v>6</v>
      </c>
      <c r="Q19" t="s">
        <v>6</v>
      </c>
      <c r="R19" t="s">
        <v>6</v>
      </c>
      <c r="S19" t="s">
        <v>19</v>
      </c>
      <c r="T19" t="s">
        <v>6</v>
      </c>
      <c r="U19" t="s">
        <v>21</v>
      </c>
      <c r="V19" t="s">
        <v>65</v>
      </c>
    </row>
    <row r="20" spans="1:22" outlineLevel="3" x14ac:dyDescent="0.2">
      <c r="A20" t="s">
        <v>0</v>
      </c>
      <c r="B20" s="5">
        <v>-86477</v>
      </c>
      <c r="C20" s="5">
        <v>-86477</v>
      </c>
      <c r="D20" t="s">
        <v>66</v>
      </c>
      <c r="E20" t="s">
        <v>67</v>
      </c>
      <c r="F20" s="2">
        <v>42735</v>
      </c>
      <c r="G20" t="s">
        <v>3</v>
      </c>
      <c r="H20" t="s">
        <v>4</v>
      </c>
      <c r="I20" s="2">
        <v>42735</v>
      </c>
      <c r="J20" t="s">
        <v>20</v>
      </c>
      <c r="K20" t="s">
        <v>6</v>
      </c>
      <c r="L20" t="s">
        <v>6</v>
      </c>
      <c r="M20" t="s">
        <v>7</v>
      </c>
      <c r="N20" t="s">
        <v>68</v>
      </c>
      <c r="O20" t="s">
        <v>6</v>
      </c>
      <c r="P20" t="s">
        <v>6</v>
      </c>
      <c r="Q20" t="s">
        <v>6</v>
      </c>
      <c r="R20" t="s">
        <v>6</v>
      </c>
      <c r="S20" t="s">
        <v>3</v>
      </c>
      <c r="T20" t="s">
        <v>6</v>
      </c>
      <c r="U20" t="s">
        <v>9</v>
      </c>
      <c r="V20" t="s">
        <v>69</v>
      </c>
    </row>
    <row r="21" spans="1:22" outlineLevel="3" x14ac:dyDescent="0.2">
      <c r="A21" t="s">
        <v>0</v>
      </c>
      <c r="B21" s="5">
        <v>-150000</v>
      </c>
      <c r="C21" s="5">
        <v>-150000</v>
      </c>
      <c r="D21" t="s">
        <v>70</v>
      </c>
      <c r="E21" t="s">
        <v>71</v>
      </c>
      <c r="F21" s="2">
        <v>42733</v>
      </c>
      <c r="G21" t="s">
        <v>3</v>
      </c>
      <c r="H21" t="s">
        <v>4</v>
      </c>
      <c r="I21" s="2">
        <v>42733</v>
      </c>
      <c r="J21" t="s">
        <v>5</v>
      </c>
      <c r="K21" t="s">
        <v>6</v>
      </c>
      <c r="L21" t="s">
        <v>6</v>
      </c>
      <c r="M21" t="s">
        <v>7</v>
      </c>
      <c r="N21" t="s">
        <v>68</v>
      </c>
      <c r="O21" t="s">
        <v>6</v>
      </c>
      <c r="P21" t="s">
        <v>6</v>
      </c>
      <c r="Q21" t="s">
        <v>6</v>
      </c>
      <c r="R21" t="s">
        <v>6</v>
      </c>
      <c r="S21" t="s">
        <v>3</v>
      </c>
      <c r="T21" t="s">
        <v>6</v>
      </c>
      <c r="U21" t="s">
        <v>9</v>
      </c>
      <c r="V21" t="s">
        <v>72</v>
      </c>
    </row>
    <row r="22" spans="1:22" outlineLevel="3" x14ac:dyDescent="0.2">
      <c r="A22" t="s">
        <v>0</v>
      </c>
      <c r="B22" s="5">
        <v>60000</v>
      </c>
      <c r="C22" s="5">
        <v>60000</v>
      </c>
      <c r="D22" t="s">
        <v>73</v>
      </c>
      <c r="E22" t="s">
        <v>74</v>
      </c>
      <c r="F22" s="2">
        <v>42751</v>
      </c>
      <c r="G22" t="s">
        <v>3</v>
      </c>
      <c r="H22" t="s">
        <v>4</v>
      </c>
      <c r="I22" s="2">
        <v>42751</v>
      </c>
      <c r="J22" t="s">
        <v>20</v>
      </c>
      <c r="K22" t="s">
        <v>6</v>
      </c>
      <c r="L22" t="s">
        <v>6</v>
      </c>
      <c r="M22" t="s">
        <v>7</v>
      </c>
      <c r="N22" t="s">
        <v>8</v>
      </c>
      <c r="O22" t="s">
        <v>6</v>
      </c>
      <c r="P22" t="s">
        <v>6</v>
      </c>
      <c r="Q22" t="s">
        <v>6</v>
      </c>
      <c r="R22" t="s">
        <v>6</v>
      </c>
      <c r="S22" t="s">
        <v>19</v>
      </c>
      <c r="T22" t="s">
        <v>6</v>
      </c>
      <c r="U22" t="s">
        <v>9</v>
      </c>
      <c r="V22" t="s">
        <v>75</v>
      </c>
    </row>
    <row r="23" spans="1:22" outlineLevel="3" x14ac:dyDescent="0.2">
      <c r="A23" t="s">
        <v>0</v>
      </c>
      <c r="B23" s="5">
        <v>75000</v>
      </c>
      <c r="C23" s="5">
        <v>75000</v>
      </c>
      <c r="D23" t="s">
        <v>76</v>
      </c>
      <c r="E23" t="s">
        <v>77</v>
      </c>
      <c r="F23" s="2">
        <v>42759</v>
      </c>
      <c r="G23" t="s">
        <v>3</v>
      </c>
      <c r="H23" t="s">
        <v>4</v>
      </c>
      <c r="I23" s="2">
        <v>42759</v>
      </c>
      <c r="J23" t="s">
        <v>20</v>
      </c>
      <c r="K23" t="s">
        <v>6</v>
      </c>
      <c r="L23" t="s">
        <v>6</v>
      </c>
      <c r="M23" t="s">
        <v>7</v>
      </c>
      <c r="N23" t="s">
        <v>8</v>
      </c>
      <c r="O23" t="s">
        <v>6</v>
      </c>
      <c r="P23" t="s">
        <v>6</v>
      </c>
      <c r="Q23" t="s">
        <v>6</v>
      </c>
      <c r="R23" t="s">
        <v>6</v>
      </c>
      <c r="S23" t="s">
        <v>3</v>
      </c>
      <c r="T23" t="s">
        <v>6</v>
      </c>
      <c r="U23" t="s">
        <v>9</v>
      </c>
      <c r="V23" t="s">
        <v>78</v>
      </c>
    </row>
    <row r="24" spans="1:22" outlineLevel="3" x14ac:dyDescent="0.2">
      <c r="A24" t="s">
        <v>0</v>
      </c>
      <c r="B24" s="5">
        <v>46150</v>
      </c>
      <c r="C24" s="5">
        <v>46150</v>
      </c>
      <c r="D24" t="s">
        <v>79</v>
      </c>
      <c r="E24" t="s">
        <v>80</v>
      </c>
      <c r="F24" s="2">
        <v>42762</v>
      </c>
      <c r="G24" t="s">
        <v>81</v>
      </c>
      <c r="H24" t="s">
        <v>4</v>
      </c>
      <c r="I24" s="2">
        <v>42762</v>
      </c>
      <c r="J24" t="s">
        <v>20</v>
      </c>
      <c r="K24" t="s">
        <v>6</v>
      </c>
      <c r="L24" t="s">
        <v>6</v>
      </c>
      <c r="M24" t="s">
        <v>7</v>
      </c>
      <c r="N24" t="s">
        <v>8</v>
      </c>
      <c r="O24" t="s">
        <v>6</v>
      </c>
      <c r="P24" t="s">
        <v>6</v>
      </c>
      <c r="Q24" t="s">
        <v>6</v>
      </c>
      <c r="R24" t="s">
        <v>6</v>
      </c>
      <c r="S24" t="s">
        <v>81</v>
      </c>
      <c r="T24" t="s">
        <v>6</v>
      </c>
      <c r="U24" t="s">
        <v>82</v>
      </c>
      <c r="V24" t="s">
        <v>83</v>
      </c>
    </row>
    <row r="25" spans="1:22" outlineLevel="3" x14ac:dyDescent="0.2">
      <c r="A25" t="s">
        <v>0</v>
      </c>
      <c r="B25" s="5">
        <v>1275000</v>
      </c>
      <c r="C25" s="5">
        <v>1275000</v>
      </c>
      <c r="D25" t="s">
        <v>84</v>
      </c>
      <c r="E25" t="s">
        <v>6</v>
      </c>
      <c r="F25" s="2">
        <v>42774</v>
      </c>
      <c r="G25" t="s">
        <v>3</v>
      </c>
      <c r="H25" t="s">
        <v>4</v>
      </c>
      <c r="I25" s="2">
        <v>42774</v>
      </c>
      <c r="J25" t="s">
        <v>5</v>
      </c>
      <c r="K25" t="s">
        <v>6</v>
      </c>
      <c r="L25" t="s">
        <v>6</v>
      </c>
      <c r="M25" t="s">
        <v>7</v>
      </c>
      <c r="N25" t="s">
        <v>8</v>
      </c>
      <c r="O25" t="s">
        <v>6</v>
      </c>
      <c r="P25" t="s">
        <v>6</v>
      </c>
      <c r="Q25" t="s">
        <v>6</v>
      </c>
      <c r="R25" t="s">
        <v>6</v>
      </c>
      <c r="S25" t="s">
        <v>3</v>
      </c>
      <c r="T25" t="s">
        <v>6</v>
      </c>
      <c r="U25" t="s">
        <v>9</v>
      </c>
      <c r="V25" t="s">
        <v>85</v>
      </c>
    </row>
    <row r="26" spans="1:22" outlineLevel="3" x14ac:dyDescent="0.2">
      <c r="A26" t="s">
        <v>0</v>
      </c>
      <c r="B26" s="5">
        <v>84835.63</v>
      </c>
      <c r="C26" s="5">
        <v>84835.63</v>
      </c>
      <c r="D26" t="s">
        <v>86</v>
      </c>
      <c r="E26" t="s">
        <v>87</v>
      </c>
      <c r="F26" s="2">
        <v>42802</v>
      </c>
      <c r="G26" t="s">
        <v>3</v>
      </c>
      <c r="H26" t="s">
        <v>4</v>
      </c>
      <c r="I26" s="2">
        <v>42802</v>
      </c>
      <c r="J26" t="s">
        <v>20</v>
      </c>
      <c r="K26" t="s">
        <v>6</v>
      </c>
      <c r="L26" t="s">
        <v>6</v>
      </c>
      <c r="M26" t="s">
        <v>7</v>
      </c>
      <c r="N26" t="s">
        <v>8</v>
      </c>
      <c r="O26" t="s">
        <v>6</v>
      </c>
      <c r="P26" t="s">
        <v>6</v>
      </c>
      <c r="Q26" t="s">
        <v>6</v>
      </c>
      <c r="R26" t="s">
        <v>6</v>
      </c>
      <c r="S26" t="s">
        <v>19</v>
      </c>
      <c r="T26" t="s">
        <v>6</v>
      </c>
      <c r="U26" t="s">
        <v>9</v>
      </c>
      <c r="V26" t="s">
        <v>88</v>
      </c>
    </row>
    <row r="27" spans="1:22" outlineLevel="3" x14ac:dyDescent="0.2">
      <c r="A27" t="s">
        <v>0</v>
      </c>
      <c r="B27" s="5">
        <v>214000</v>
      </c>
      <c r="C27" s="5">
        <v>214000</v>
      </c>
      <c r="D27" t="s">
        <v>89</v>
      </c>
      <c r="E27" t="s">
        <v>90</v>
      </c>
      <c r="F27" s="2">
        <v>42814</v>
      </c>
      <c r="G27" t="s">
        <v>3</v>
      </c>
      <c r="H27" t="s">
        <v>4</v>
      </c>
      <c r="I27" s="2">
        <v>42814</v>
      </c>
      <c r="J27" t="s">
        <v>5</v>
      </c>
      <c r="K27" t="s">
        <v>6</v>
      </c>
      <c r="L27" t="s">
        <v>6</v>
      </c>
      <c r="M27" t="s">
        <v>7</v>
      </c>
      <c r="N27" t="s">
        <v>8</v>
      </c>
      <c r="O27" t="s">
        <v>6</v>
      </c>
      <c r="P27" t="s">
        <v>6</v>
      </c>
      <c r="Q27" t="s">
        <v>6</v>
      </c>
      <c r="R27" t="s">
        <v>6</v>
      </c>
      <c r="S27" t="s">
        <v>3</v>
      </c>
      <c r="T27" t="s">
        <v>6</v>
      </c>
      <c r="U27" t="s">
        <v>9</v>
      </c>
      <c r="V27" t="s">
        <v>91</v>
      </c>
    </row>
    <row r="28" spans="1:22" outlineLevel="3" x14ac:dyDescent="0.2">
      <c r="A28" t="s">
        <v>0</v>
      </c>
      <c r="B28" s="5">
        <v>114000</v>
      </c>
      <c r="C28" s="5">
        <v>114000</v>
      </c>
      <c r="D28" t="s">
        <v>92</v>
      </c>
      <c r="E28" t="s">
        <v>93</v>
      </c>
      <c r="F28" s="2">
        <v>42821</v>
      </c>
      <c r="G28" t="s">
        <v>3</v>
      </c>
      <c r="H28" t="s">
        <v>4</v>
      </c>
      <c r="I28" s="2">
        <v>42821</v>
      </c>
      <c r="J28" t="s">
        <v>5</v>
      </c>
      <c r="K28" t="s">
        <v>6</v>
      </c>
      <c r="L28" t="s">
        <v>6</v>
      </c>
      <c r="M28" t="s">
        <v>7</v>
      </c>
      <c r="N28" t="s">
        <v>8</v>
      </c>
      <c r="O28" t="s">
        <v>6</v>
      </c>
      <c r="P28" t="s">
        <v>6</v>
      </c>
      <c r="Q28" t="s">
        <v>6</v>
      </c>
      <c r="R28" t="s">
        <v>6</v>
      </c>
      <c r="S28" t="s">
        <v>3</v>
      </c>
      <c r="T28" t="s">
        <v>6</v>
      </c>
      <c r="U28" t="s">
        <v>9</v>
      </c>
      <c r="V28" t="s">
        <v>94</v>
      </c>
    </row>
    <row r="29" spans="1:22" outlineLevel="3" x14ac:dyDescent="0.2">
      <c r="A29" t="s">
        <v>0</v>
      </c>
      <c r="B29" s="5">
        <v>42689.43</v>
      </c>
      <c r="C29" s="5">
        <v>42689.43</v>
      </c>
      <c r="D29" t="s">
        <v>95</v>
      </c>
      <c r="E29" t="s">
        <v>96</v>
      </c>
      <c r="F29" s="2">
        <v>42736</v>
      </c>
      <c r="G29" t="s">
        <v>3</v>
      </c>
      <c r="H29" t="s">
        <v>4</v>
      </c>
      <c r="I29" s="2">
        <v>42736</v>
      </c>
      <c r="J29" t="s">
        <v>20</v>
      </c>
      <c r="K29" t="s">
        <v>6</v>
      </c>
      <c r="L29" t="s">
        <v>6</v>
      </c>
      <c r="M29" t="s">
        <v>7</v>
      </c>
      <c r="N29" t="s">
        <v>8</v>
      </c>
      <c r="O29" t="s">
        <v>6</v>
      </c>
      <c r="P29" t="s">
        <v>6</v>
      </c>
      <c r="Q29" t="s">
        <v>6</v>
      </c>
      <c r="R29" t="s">
        <v>6</v>
      </c>
      <c r="S29" t="s">
        <v>19</v>
      </c>
      <c r="T29" t="s">
        <v>6</v>
      </c>
      <c r="U29" t="s">
        <v>9</v>
      </c>
      <c r="V29" t="s">
        <v>97</v>
      </c>
    </row>
    <row r="30" spans="1:22" outlineLevel="3" x14ac:dyDescent="0.2">
      <c r="A30" t="s">
        <v>0</v>
      </c>
      <c r="B30" s="5">
        <v>2798404.96</v>
      </c>
      <c r="C30" s="5">
        <v>2798404.96</v>
      </c>
      <c r="D30" t="s">
        <v>98</v>
      </c>
      <c r="E30" t="s">
        <v>99</v>
      </c>
      <c r="F30" s="2">
        <v>42201</v>
      </c>
      <c r="G30" t="s">
        <v>3</v>
      </c>
      <c r="H30" t="s">
        <v>4</v>
      </c>
      <c r="I30" s="2">
        <v>42201</v>
      </c>
      <c r="J30" t="s">
        <v>52</v>
      </c>
      <c r="K30" t="s">
        <v>6</v>
      </c>
      <c r="L30" t="s">
        <v>6</v>
      </c>
      <c r="M30" t="s">
        <v>7</v>
      </c>
      <c r="N30" t="s">
        <v>8</v>
      </c>
      <c r="O30" t="s">
        <v>6</v>
      </c>
      <c r="P30" t="s">
        <v>6</v>
      </c>
      <c r="Q30" t="s">
        <v>6</v>
      </c>
      <c r="R30" t="s">
        <v>6</v>
      </c>
      <c r="S30" t="s">
        <v>6</v>
      </c>
      <c r="T30" t="s">
        <v>6</v>
      </c>
      <c r="U30" t="s">
        <v>9</v>
      </c>
      <c r="V30" t="s">
        <v>100</v>
      </c>
    </row>
    <row r="31" spans="1:22" outlineLevel="3" x14ac:dyDescent="0.2">
      <c r="A31" t="s">
        <v>0</v>
      </c>
      <c r="B31" s="5">
        <v>100000</v>
      </c>
      <c r="C31" s="5">
        <v>100000</v>
      </c>
      <c r="D31" t="s">
        <v>101</v>
      </c>
      <c r="E31" t="s">
        <v>102</v>
      </c>
      <c r="F31" s="2">
        <v>42220</v>
      </c>
      <c r="G31" t="s">
        <v>103</v>
      </c>
      <c r="H31" t="s">
        <v>4</v>
      </c>
      <c r="I31" s="2">
        <v>42216</v>
      </c>
      <c r="J31" t="s">
        <v>52</v>
      </c>
      <c r="K31" t="s">
        <v>6</v>
      </c>
      <c r="L31" t="s">
        <v>34</v>
      </c>
      <c r="M31" t="s">
        <v>7</v>
      </c>
      <c r="N31" t="s">
        <v>8</v>
      </c>
      <c r="O31" t="s">
        <v>6</v>
      </c>
      <c r="P31" t="s">
        <v>6</v>
      </c>
      <c r="Q31" t="s">
        <v>6</v>
      </c>
      <c r="R31" t="s">
        <v>6</v>
      </c>
      <c r="S31" t="s">
        <v>6</v>
      </c>
      <c r="T31" t="s">
        <v>6</v>
      </c>
      <c r="U31" t="s">
        <v>104</v>
      </c>
      <c r="V31" t="s">
        <v>105</v>
      </c>
    </row>
    <row r="32" spans="1:22" outlineLevel="3" x14ac:dyDescent="0.2">
      <c r="A32" t="s">
        <v>0</v>
      </c>
      <c r="B32" s="5">
        <v>100000</v>
      </c>
      <c r="C32" s="5">
        <v>100000</v>
      </c>
      <c r="D32" t="s">
        <v>106</v>
      </c>
      <c r="E32" t="s">
        <v>107</v>
      </c>
      <c r="F32" s="2">
        <v>42220</v>
      </c>
      <c r="G32" t="s">
        <v>103</v>
      </c>
      <c r="H32" t="s">
        <v>4</v>
      </c>
      <c r="I32" s="2">
        <v>42216</v>
      </c>
      <c r="J32" t="s">
        <v>52</v>
      </c>
      <c r="K32" t="s">
        <v>6</v>
      </c>
      <c r="L32" t="s">
        <v>34</v>
      </c>
      <c r="M32" t="s">
        <v>7</v>
      </c>
      <c r="N32" t="s">
        <v>8</v>
      </c>
      <c r="O32" t="s">
        <v>6</v>
      </c>
      <c r="P32" t="s">
        <v>6</v>
      </c>
      <c r="Q32" t="s">
        <v>6</v>
      </c>
      <c r="R32" t="s">
        <v>6</v>
      </c>
      <c r="S32" t="s">
        <v>6</v>
      </c>
      <c r="T32" t="s">
        <v>6</v>
      </c>
      <c r="U32" t="s">
        <v>104</v>
      </c>
      <c r="V32" t="s">
        <v>108</v>
      </c>
    </row>
    <row r="33" spans="1:22" outlineLevel="3" x14ac:dyDescent="0.2">
      <c r="A33" t="s">
        <v>0</v>
      </c>
      <c r="B33" s="5">
        <v>212689.5</v>
      </c>
      <c r="C33" s="5">
        <v>212689.5</v>
      </c>
      <c r="D33" t="s">
        <v>109</v>
      </c>
      <c r="E33" t="s">
        <v>110</v>
      </c>
      <c r="F33" s="2">
        <v>42250</v>
      </c>
      <c r="G33" t="s">
        <v>3</v>
      </c>
      <c r="H33" t="s">
        <v>4</v>
      </c>
      <c r="I33" s="2">
        <v>42250</v>
      </c>
      <c r="J33" t="s">
        <v>111</v>
      </c>
      <c r="K33" t="s">
        <v>6</v>
      </c>
      <c r="L33" t="s">
        <v>6</v>
      </c>
      <c r="M33" t="s">
        <v>7</v>
      </c>
      <c r="N33" t="s">
        <v>8</v>
      </c>
      <c r="O33" t="s">
        <v>6</v>
      </c>
      <c r="P33" t="s">
        <v>6</v>
      </c>
      <c r="Q33" t="s">
        <v>6</v>
      </c>
      <c r="R33" t="s">
        <v>6</v>
      </c>
      <c r="S33" t="s">
        <v>6</v>
      </c>
      <c r="T33" t="s">
        <v>6</v>
      </c>
      <c r="U33" t="s">
        <v>9</v>
      </c>
      <c r="V33" t="s">
        <v>112</v>
      </c>
    </row>
    <row r="34" spans="1:22" outlineLevel="3" x14ac:dyDescent="0.2">
      <c r="A34" t="s">
        <v>0</v>
      </c>
      <c r="B34" s="5">
        <v>-2798404.96</v>
      </c>
      <c r="C34" s="5">
        <v>-2798404.96</v>
      </c>
      <c r="D34" t="s">
        <v>113</v>
      </c>
      <c r="E34" t="s">
        <v>114</v>
      </c>
      <c r="F34" s="2">
        <v>42257</v>
      </c>
      <c r="G34" t="s">
        <v>3</v>
      </c>
      <c r="H34" t="s">
        <v>4</v>
      </c>
      <c r="I34" s="2">
        <v>42257</v>
      </c>
      <c r="J34" t="s">
        <v>52</v>
      </c>
      <c r="K34" t="s">
        <v>6</v>
      </c>
      <c r="L34" t="s">
        <v>6</v>
      </c>
      <c r="M34" t="s">
        <v>7</v>
      </c>
      <c r="N34" t="s">
        <v>68</v>
      </c>
      <c r="O34" t="s">
        <v>6</v>
      </c>
      <c r="P34" t="s">
        <v>6</v>
      </c>
      <c r="Q34" t="s">
        <v>6</v>
      </c>
      <c r="R34" t="s">
        <v>6</v>
      </c>
      <c r="S34" t="s">
        <v>6</v>
      </c>
      <c r="T34" t="s">
        <v>6</v>
      </c>
      <c r="U34" t="s">
        <v>9</v>
      </c>
      <c r="V34" t="s">
        <v>115</v>
      </c>
    </row>
    <row r="35" spans="1:22" outlineLevel="3" x14ac:dyDescent="0.2">
      <c r="A35" t="s">
        <v>0</v>
      </c>
      <c r="B35" s="5">
        <v>216000</v>
      </c>
      <c r="C35" s="5">
        <v>216000</v>
      </c>
      <c r="D35" t="s">
        <v>116</v>
      </c>
      <c r="E35" t="s">
        <v>117</v>
      </c>
      <c r="F35" s="2">
        <v>42257</v>
      </c>
      <c r="G35" t="s">
        <v>3</v>
      </c>
      <c r="H35" t="s">
        <v>4</v>
      </c>
      <c r="I35" s="2">
        <v>42257</v>
      </c>
      <c r="J35" t="s">
        <v>52</v>
      </c>
      <c r="K35" t="s">
        <v>6</v>
      </c>
      <c r="L35" t="s">
        <v>6</v>
      </c>
      <c r="M35" t="s">
        <v>7</v>
      </c>
      <c r="N35" t="s">
        <v>8</v>
      </c>
      <c r="O35" t="s">
        <v>6</v>
      </c>
      <c r="P35" t="s">
        <v>6</v>
      </c>
      <c r="Q35" t="s">
        <v>6</v>
      </c>
      <c r="R35" t="s">
        <v>6</v>
      </c>
      <c r="S35" t="s">
        <v>6</v>
      </c>
      <c r="T35" t="s">
        <v>6</v>
      </c>
      <c r="U35" t="s">
        <v>9</v>
      </c>
      <c r="V35" t="s">
        <v>118</v>
      </c>
    </row>
    <row r="36" spans="1:22" outlineLevel="3" x14ac:dyDescent="0.2">
      <c r="A36" t="s">
        <v>0</v>
      </c>
      <c r="B36" s="5">
        <v>250000</v>
      </c>
      <c r="C36" s="5">
        <v>250000</v>
      </c>
      <c r="D36" t="s">
        <v>119</v>
      </c>
      <c r="E36" t="s">
        <v>51</v>
      </c>
      <c r="F36" s="2">
        <v>42257</v>
      </c>
      <c r="G36" t="s">
        <v>3</v>
      </c>
      <c r="H36" t="s">
        <v>4</v>
      </c>
      <c r="I36" s="2">
        <v>42257</v>
      </c>
      <c r="J36" t="s">
        <v>52</v>
      </c>
      <c r="K36" t="s">
        <v>6</v>
      </c>
      <c r="L36" t="s">
        <v>6</v>
      </c>
      <c r="M36" t="s">
        <v>7</v>
      </c>
      <c r="N36" t="s">
        <v>8</v>
      </c>
      <c r="O36" t="s">
        <v>6</v>
      </c>
      <c r="P36" t="s">
        <v>6</v>
      </c>
      <c r="Q36" t="s">
        <v>6</v>
      </c>
      <c r="R36" t="s">
        <v>6</v>
      </c>
      <c r="S36" t="s">
        <v>6</v>
      </c>
      <c r="T36" t="s">
        <v>6</v>
      </c>
      <c r="U36" t="s">
        <v>9</v>
      </c>
      <c r="V36" t="s">
        <v>120</v>
      </c>
    </row>
    <row r="37" spans="1:22" outlineLevel="3" x14ac:dyDescent="0.2">
      <c r="A37" t="s">
        <v>0</v>
      </c>
      <c r="B37" s="5">
        <v>-100000</v>
      </c>
      <c r="C37" s="5">
        <v>-100000</v>
      </c>
      <c r="D37" t="s">
        <v>121</v>
      </c>
      <c r="E37" t="s">
        <v>122</v>
      </c>
      <c r="F37" s="2">
        <v>42261</v>
      </c>
      <c r="G37" t="s">
        <v>103</v>
      </c>
      <c r="H37" t="s">
        <v>4</v>
      </c>
      <c r="I37" s="2">
        <v>42261</v>
      </c>
      <c r="J37" t="s">
        <v>52</v>
      </c>
      <c r="K37" t="s">
        <v>6</v>
      </c>
      <c r="L37" t="s">
        <v>6</v>
      </c>
      <c r="M37" t="s">
        <v>7</v>
      </c>
      <c r="N37" t="s">
        <v>68</v>
      </c>
      <c r="O37" t="s">
        <v>6</v>
      </c>
      <c r="P37" t="s">
        <v>6</v>
      </c>
      <c r="Q37" t="s">
        <v>6</v>
      </c>
      <c r="R37" t="s">
        <v>6</v>
      </c>
      <c r="S37" t="s">
        <v>6</v>
      </c>
      <c r="T37" t="s">
        <v>6</v>
      </c>
      <c r="U37" t="s">
        <v>104</v>
      </c>
      <c r="V37" t="s">
        <v>123</v>
      </c>
    </row>
    <row r="38" spans="1:22" outlineLevel="3" x14ac:dyDescent="0.2">
      <c r="A38" t="s">
        <v>0</v>
      </c>
      <c r="B38" s="5">
        <v>-100000</v>
      </c>
      <c r="C38" s="5">
        <v>-100000</v>
      </c>
      <c r="D38" t="s">
        <v>124</v>
      </c>
      <c r="E38" t="s">
        <v>125</v>
      </c>
      <c r="F38" s="2">
        <v>42261</v>
      </c>
      <c r="G38" t="s">
        <v>103</v>
      </c>
      <c r="H38" t="s">
        <v>4</v>
      </c>
      <c r="I38" s="2">
        <v>42261</v>
      </c>
      <c r="J38" t="s">
        <v>52</v>
      </c>
      <c r="K38" t="s">
        <v>6</v>
      </c>
      <c r="L38" t="s">
        <v>6</v>
      </c>
      <c r="M38" t="s">
        <v>7</v>
      </c>
      <c r="N38" t="s">
        <v>68</v>
      </c>
      <c r="O38" t="s">
        <v>6</v>
      </c>
      <c r="P38" t="s">
        <v>6</v>
      </c>
      <c r="Q38" t="s">
        <v>6</v>
      </c>
      <c r="R38" t="s">
        <v>6</v>
      </c>
      <c r="S38" t="s">
        <v>6</v>
      </c>
      <c r="T38" t="s">
        <v>6</v>
      </c>
      <c r="U38" t="s">
        <v>104</v>
      </c>
      <c r="V38" t="s">
        <v>126</v>
      </c>
    </row>
    <row r="39" spans="1:22" outlineLevel="3" x14ac:dyDescent="0.2">
      <c r="A39" t="s">
        <v>0</v>
      </c>
      <c r="B39" s="5">
        <v>250000</v>
      </c>
      <c r="C39" s="5">
        <v>250000</v>
      </c>
      <c r="D39" t="s">
        <v>127</v>
      </c>
      <c r="E39" t="s">
        <v>128</v>
      </c>
      <c r="F39" s="2">
        <v>42305</v>
      </c>
      <c r="G39" t="s">
        <v>3</v>
      </c>
      <c r="H39" t="s">
        <v>4</v>
      </c>
      <c r="I39" s="2">
        <v>42305</v>
      </c>
      <c r="J39" t="s">
        <v>5</v>
      </c>
      <c r="K39" t="s">
        <v>6</v>
      </c>
      <c r="L39" t="s">
        <v>6</v>
      </c>
      <c r="M39" t="s">
        <v>7</v>
      </c>
      <c r="N39" t="s">
        <v>8</v>
      </c>
      <c r="O39" t="s">
        <v>6</v>
      </c>
      <c r="P39" t="s">
        <v>6</v>
      </c>
      <c r="Q39" t="s">
        <v>6</v>
      </c>
      <c r="R39" t="s">
        <v>6</v>
      </c>
      <c r="S39" t="s">
        <v>3</v>
      </c>
      <c r="T39" t="s">
        <v>6</v>
      </c>
      <c r="U39" t="s">
        <v>9</v>
      </c>
      <c r="V39" t="s">
        <v>129</v>
      </c>
    </row>
    <row r="40" spans="1:22" outlineLevel="3" x14ac:dyDescent="0.2">
      <c r="A40" t="s">
        <v>0</v>
      </c>
      <c r="B40" s="5">
        <v>200000</v>
      </c>
      <c r="C40" s="5">
        <v>200000</v>
      </c>
      <c r="D40" t="s">
        <v>130</v>
      </c>
      <c r="E40" t="s">
        <v>6</v>
      </c>
      <c r="F40" s="2">
        <v>42319</v>
      </c>
      <c r="G40" t="s">
        <v>103</v>
      </c>
      <c r="H40" t="s">
        <v>131</v>
      </c>
      <c r="I40" s="2">
        <v>42319</v>
      </c>
      <c r="J40" t="s">
        <v>52</v>
      </c>
      <c r="K40" t="s">
        <v>6</v>
      </c>
      <c r="L40" t="s">
        <v>6</v>
      </c>
      <c r="M40" t="s">
        <v>7</v>
      </c>
      <c r="N40" t="s">
        <v>8</v>
      </c>
      <c r="O40" t="s">
        <v>6</v>
      </c>
      <c r="P40" t="s">
        <v>6</v>
      </c>
      <c r="Q40" t="s">
        <v>6</v>
      </c>
      <c r="R40" t="s">
        <v>6</v>
      </c>
      <c r="S40" t="s">
        <v>6</v>
      </c>
      <c r="T40" t="s">
        <v>6</v>
      </c>
      <c r="U40" t="s">
        <v>104</v>
      </c>
      <c r="V40" t="s">
        <v>132</v>
      </c>
    </row>
    <row r="41" spans="1:22" outlineLevel="3" x14ac:dyDescent="0.2">
      <c r="A41" t="s">
        <v>0</v>
      </c>
      <c r="B41" s="5">
        <v>-200000</v>
      </c>
      <c r="C41" s="5">
        <v>-200000</v>
      </c>
      <c r="D41" t="s">
        <v>130</v>
      </c>
      <c r="E41" t="s">
        <v>6</v>
      </c>
      <c r="F41" s="2">
        <v>42319</v>
      </c>
      <c r="G41" t="s">
        <v>103</v>
      </c>
      <c r="H41" t="s">
        <v>131</v>
      </c>
      <c r="I41" s="2">
        <v>42319</v>
      </c>
      <c r="J41" t="s">
        <v>52</v>
      </c>
      <c r="K41" t="s">
        <v>6</v>
      </c>
      <c r="L41" t="s">
        <v>6</v>
      </c>
      <c r="M41" t="s">
        <v>7</v>
      </c>
      <c r="N41" t="s">
        <v>68</v>
      </c>
      <c r="O41" t="s">
        <v>6</v>
      </c>
      <c r="P41" t="s">
        <v>6</v>
      </c>
      <c r="Q41" t="s">
        <v>6</v>
      </c>
      <c r="R41" t="s">
        <v>6</v>
      </c>
      <c r="S41" t="s">
        <v>6</v>
      </c>
      <c r="T41" t="s">
        <v>6</v>
      </c>
      <c r="U41" t="s">
        <v>104</v>
      </c>
      <c r="V41" t="s">
        <v>132</v>
      </c>
    </row>
    <row r="42" spans="1:22" outlineLevel="3" x14ac:dyDescent="0.2">
      <c r="A42" t="s">
        <v>0</v>
      </c>
      <c r="B42" s="5">
        <v>2798404.96</v>
      </c>
      <c r="C42" s="5">
        <v>2798404.96</v>
      </c>
      <c r="D42" t="s">
        <v>133</v>
      </c>
      <c r="E42" t="s">
        <v>6</v>
      </c>
      <c r="F42" s="2">
        <v>42319</v>
      </c>
      <c r="G42" t="s">
        <v>3</v>
      </c>
      <c r="H42" t="s">
        <v>131</v>
      </c>
      <c r="I42" s="2">
        <v>42319</v>
      </c>
      <c r="J42" t="s">
        <v>52</v>
      </c>
      <c r="K42" t="s">
        <v>6</v>
      </c>
      <c r="L42" t="s">
        <v>6</v>
      </c>
      <c r="M42" t="s">
        <v>7</v>
      </c>
      <c r="N42" t="s">
        <v>8</v>
      </c>
      <c r="O42" t="s">
        <v>6</v>
      </c>
      <c r="P42" t="s">
        <v>6</v>
      </c>
      <c r="Q42" t="s">
        <v>6</v>
      </c>
      <c r="R42" t="s">
        <v>6</v>
      </c>
      <c r="S42" t="s">
        <v>6</v>
      </c>
      <c r="T42" t="s">
        <v>6</v>
      </c>
      <c r="U42" t="s">
        <v>9</v>
      </c>
      <c r="V42" t="s">
        <v>132</v>
      </c>
    </row>
    <row r="43" spans="1:22" outlineLevel="3" x14ac:dyDescent="0.2">
      <c r="A43" t="s">
        <v>0</v>
      </c>
      <c r="B43" s="5">
        <v>-2798404.96</v>
      </c>
      <c r="C43" s="5">
        <v>-2798404.96</v>
      </c>
      <c r="D43" t="s">
        <v>133</v>
      </c>
      <c r="E43" t="s">
        <v>6</v>
      </c>
      <c r="F43" s="2">
        <v>42319</v>
      </c>
      <c r="G43" t="s">
        <v>3</v>
      </c>
      <c r="H43" t="s">
        <v>131</v>
      </c>
      <c r="I43" s="2">
        <v>42319</v>
      </c>
      <c r="J43" t="s">
        <v>52</v>
      </c>
      <c r="K43" t="s">
        <v>6</v>
      </c>
      <c r="L43" t="s">
        <v>6</v>
      </c>
      <c r="M43" t="s">
        <v>7</v>
      </c>
      <c r="N43" t="s">
        <v>68</v>
      </c>
      <c r="O43" t="s">
        <v>6</v>
      </c>
      <c r="P43" t="s">
        <v>6</v>
      </c>
      <c r="Q43" t="s">
        <v>6</v>
      </c>
      <c r="R43" t="s">
        <v>6</v>
      </c>
      <c r="S43" t="s">
        <v>6</v>
      </c>
      <c r="T43" t="s">
        <v>6</v>
      </c>
      <c r="U43" t="s">
        <v>9</v>
      </c>
      <c r="V43" t="s">
        <v>132</v>
      </c>
    </row>
    <row r="44" spans="1:22" outlineLevel="3" x14ac:dyDescent="0.2">
      <c r="A44" t="s">
        <v>0</v>
      </c>
      <c r="B44" s="5">
        <v>-200000</v>
      </c>
      <c r="C44" s="5">
        <v>-200000</v>
      </c>
      <c r="D44" t="s">
        <v>134</v>
      </c>
      <c r="E44" t="s">
        <v>6</v>
      </c>
      <c r="F44" s="2">
        <v>42319</v>
      </c>
      <c r="G44" t="s">
        <v>103</v>
      </c>
      <c r="H44" t="s">
        <v>131</v>
      </c>
      <c r="I44" s="2">
        <v>42319</v>
      </c>
      <c r="J44" t="s">
        <v>52</v>
      </c>
      <c r="K44" t="s">
        <v>6</v>
      </c>
      <c r="L44" t="s">
        <v>6</v>
      </c>
      <c r="M44" t="s">
        <v>7</v>
      </c>
      <c r="N44" t="s">
        <v>68</v>
      </c>
      <c r="O44" t="s">
        <v>6</v>
      </c>
      <c r="P44" t="s">
        <v>6</v>
      </c>
      <c r="Q44" t="s">
        <v>6</v>
      </c>
      <c r="R44" t="s">
        <v>6</v>
      </c>
      <c r="S44" t="s">
        <v>6</v>
      </c>
      <c r="T44" t="s">
        <v>6</v>
      </c>
      <c r="U44" t="s">
        <v>104</v>
      </c>
      <c r="V44" t="s">
        <v>132</v>
      </c>
    </row>
    <row r="45" spans="1:22" outlineLevel="3" x14ac:dyDescent="0.2">
      <c r="A45" t="s">
        <v>0</v>
      </c>
      <c r="B45" s="5">
        <v>200000</v>
      </c>
      <c r="C45" s="5">
        <v>200000</v>
      </c>
      <c r="D45" t="s">
        <v>134</v>
      </c>
      <c r="E45" t="s">
        <v>6</v>
      </c>
      <c r="F45" s="2">
        <v>42319</v>
      </c>
      <c r="G45" t="s">
        <v>103</v>
      </c>
      <c r="H45" t="s">
        <v>131</v>
      </c>
      <c r="I45" s="2">
        <v>42319</v>
      </c>
      <c r="J45" t="s">
        <v>52</v>
      </c>
      <c r="K45" t="s">
        <v>6</v>
      </c>
      <c r="L45" t="s">
        <v>6</v>
      </c>
      <c r="M45" t="s">
        <v>7</v>
      </c>
      <c r="N45" t="s">
        <v>8</v>
      </c>
      <c r="O45" t="s">
        <v>6</v>
      </c>
      <c r="P45" t="s">
        <v>6</v>
      </c>
      <c r="Q45" t="s">
        <v>6</v>
      </c>
      <c r="R45" t="s">
        <v>6</v>
      </c>
      <c r="S45" t="s">
        <v>6</v>
      </c>
      <c r="T45" t="s">
        <v>6</v>
      </c>
      <c r="U45" t="s">
        <v>104</v>
      </c>
      <c r="V45" t="s">
        <v>132</v>
      </c>
    </row>
    <row r="46" spans="1:22" outlineLevel="3" x14ac:dyDescent="0.2">
      <c r="A46" t="s">
        <v>0</v>
      </c>
      <c r="B46" s="5">
        <v>200000</v>
      </c>
      <c r="C46" s="5">
        <v>200000</v>
      </c>
      <c r="D46" t="s">
        <v>135</v>
      </c>
      <c r="E46" t="s">
        <v>6</v>
      </c>
      <c r="F46" s="2">
        <v>42319</v>
      </c>
      <c r="G46" t="s">
        <v>103</v>
      </c>
      <c r="H46" t="s">
        <v>131</v>
      </c>
      <c r="I46" s="2">
        <v>42319</v>
      </c>
      <c r="J46" t="s">
        <v>52</v>
      </c>
      <c r="K46" t="s">
        <v>6</v>
      </c>
      <c r="L46" t="s">
        <v>6</v>
      </c>
      <c r="M46" t="s">
        <v>7</v>
      </c>
      <c r="N46" t="s">
        <v>8</v>
      </c>
      <c r="O46" t="s">
        <v>6</v>
      </c>
      <c r="P46" t="s">
        <v>6</v>
      </c>
      <c r="Q46" t="s">
        <v>6</v>
      </c>
      <c r="R46" t="s">
        <v>6</v>
      </c>
      <c r="S46" t="s">
        <v>6</v>
      </c>
      <c r="T46" t="s">
        <v>6</v>
      </c>
      <c r="U46" t="s">
        <v>104</v>
      </c>
      <c r="V46" t="s">
        <v>6</v>
      </c>
    </row>
    <row r="47" spans="1:22" outlineLevel="3" x14ac:dyDescent="0.2">
      <c r="A47" t="s">
        <v>0</v>
      </c>
      <c r="B47" s="5">
        <v>-200000</v>
      </c>
      <c r="C47" s="5">
        <v>-200000</v>
      </c>
      <c r="D47" t="s">
        <v>135</v>
      </c>
      <c r="E47" t="s">
        <v>6</v>
      </c>
      <c r="F47" s="2">
        <v>42319</v>
      </c>
      <c r="G47" t="s">
        <v>103</v>
      </c>
      <c r="H47" t="s">
        <v>131</v>
      </c>
      <c r="I47" s="2">
        <v>42319</v>
      </c>
      <c r="J47" t="s">
        <v>52</v>
      </c>
      <c r="K47" t="s">
        <v>6</v>
      </c>
      <c r="L47" t="s">
        <v>6</v>
      </c>
      <c r="M47" t="s">
        <v>7</v>
      </c>
      <c r="N47" t="s">
        <v>68</v>
      </c>
      <c r="O47" t="s">
        <v>6</v>
      </c>
      <c r="P47" t="s">
        <v>6</v>
      </c>
      <c r="Q47" t="s">
        <v>6</v>
      </c>
      <c r="R47" t="s">
        <v>6</v>
      </c>
      <c r="S47" t="s">
        <v>6</v>
      </c>
      <c r="T47" t="s">
        <v>6</v>
      </c>
      <c r="U47" t="s">
        <v>104</v>
      </c>
      <c r="V47" t="s">
        <v>6</v>
      </c>
    </row>
    <row r="48" spans="1:22" outlineLevel="3" x14ac:dyDescent="0.2">
      <c r="A48" t="s">
        <v>0</v>
      </c>
      <c r="B48" s="5">
        <v>-200000</v>
      </c>
      <c r="C48" s="5">
        <v>-200000</v>
      </c>
      <c r="D48" t="s">
        <v>136</v>
      </c>
      <c r="E48" t="s">
        <v>6</v>
      </c>
      <c r="F48" s="2">
        <v>42319</v>
      </c>
      <c r="G48" t="s">
        <v>103</v>
      </c>
      <c r="H48" t="s">
        <v>131</v>
      </c>
      <c r="I48" s="2">
        <v>42319</v>
      </c>
      <c r="J48" t="s">
        <v>52</v>
      </c>
      <c r="K48" t="s">
        <v>6</v>
      </c>
      <c r="L48" t="s">
        <v>6</v>
      </c>
      <c r="M48" t="s">
        <v>7</v>
      </c>
      <c r="N48" t="s">
        <v>68</v>
      </c>
      <c r="O48" t="s">
        <v>6</v>
      </c>
      <c r="P48" t="s">
        <v>6</v>
      </c>
      <c r="Q48" t="s">
        <v>6</v>
      </c>
      <c r="R48" t="s">
        <v>6</v>
      </c>
      <c r="S48" t="s">
        <v>6</v>
      </c>
      <c r="T48" t="s">
        <v>6</v>
      </c>
      <c r="U48" t="s">
        <v>104</v>
      </c>
      <c r="V48" t="s">
        <v>6</v>
      </c>
    </row>
    <row r="49" spans="1:22" outlineLevel="3" x14ac:dyDescent="0.2">
      <c r="A49" t="s">
        <v>0</v>
      </c>
      <c r="B49" s="5">
        <v>200000</v>
      </c>
      <c r="C49" s="5">
        <v>200000</v>
      </c>
      <c r="D49" t="s">
        <v>136</v>
      </c>
      <c r="E49" t="s">
        <v>6</v>
      </c>
      <c r="F49" s="2">
        <v>42319</v>
      </c>
      <c r="G49" t="s">
        <v>103</v>
      </c>
      <c r="H49" t="s">
        <v>131</v>
      </c>
      <c r="I49" s="2">
        <v>42319</v>
      </c>
      <c r="J49" t="s">
        <v>52</v>
      </c>
      <c r="K49" t="s">
        <v>6</v>
      </c>
      <c r="L49" t="s">
        <v>6</v>
      </c>
      <c r="M49" t="s">
        <v>7</v>
      </c>
      <c r="N49" t="s">
        <v>8</v>
      </c>
      <c r="O49" t="s">
        <v>6</v>
      </c>
      <c r="P49" t="s">
        <v>6</v>
      </c>
      <c r="Q49" t="s">
        <v>6</v>
      </c>
      <c r="R49" t="s">
        <v>6</v>
      </c>
      <c r="S49" t="s">
        <v>6</v>
      </c>
      <c r="T49" t="s">
        <v>6</v>
      </c>
      <c r="U49" t="s">
        <v>104</v>
      </c>
      <c r="V49" t="s">
        <v>6</v>
      </c>
    </row>
    <row r="50" spans="1:22" outlineLevel="3" x14ac:dyDescent="0.2">
      <c r="A50" t="s">
        <v>0</v>
      </c>
      <c r="B50" s="5">
        <v>200000</v>
      </c>
      <c r="C50" s="5">
        <v>200000</v>
      </c>
      <c r="D50" t="s">
        <v>137</v>
      </c>
      <c r="E50" t="s">
        <v>6</v>
      </c>
      <c r="F50" s="2">
        <v>42319</v>
      </c>
      <c r="G50" t="s">
        <v>103</v>
      </c>
      <c r="H50" t="s">
        <v>131</v>
      </c>
      <c r="I50" s="2">
        <v>42319</v>
      </c>
      <c r="J50" t="s">
        <v>52</v>
      </c>
      <c r="K50" t="s">
        <v>6</v>
      </c>
      <c r="L50" t="s">
        <v>6</v>
      </c>
      <c r="M50" t="s">
        <v>7</v>
      </c>
      <c r="N50" t="s">
        <v>8</v>
      </c>
      <c r="O50" t="s">
        <v>6</v>
      </c>
      <c r="P50" t="s">
        <v>6</v>
      </c>
      <c r="Q50" t="s">
        <v>6</v>
      </c>
      <c r="R50" t="s">
        <v>6</v>
      </c>
      <c r="S50" t="s">
        <v>6</v>
      </c>
      <c r="T50" t="s">
        <v>6</v>
      </c>
      <c r="U50" t="s">
        <v>104</v>
      </c>
      <c r="V50" t="s">
        <v>132</v>
      </c>
    </row>
    <row r="51" spans="1:22" outlineLevel="3" x14ac:dyDescent="0.2">
      <c r="A51" t="s">
        <v>0</v>
      </c>
      <c r="B51" s="5">
        <v>-200000</v>
      </c>
      <c r="C51" s="5">
        <v>-200000</v>
      </c>
      <c r="D51" t="s">
        <v>137</v>
      </c>
      <c r="E51" t="s">
        <v>6</v>
      </c>
      <c r="F51" s="2">
        <v>42319</v>
      </c>
      <c r="G51" t="s">
        <v>103</v>
      </c>
      <c r="H51" t="s">
        <v>131</v>
      </c>
      <c r="I51" s="2">
        <v>42319</v>
      </c>
      <c r="J51" t="s">
        <v>52</v>
      </c>
      <c r="K51" t="s">
        <v>6</v>
      </c>
      <c r="L51" t="s">
        <v>6</v>
      </c>
      <c r="M51" t="s">
        <v>7</v>
      </c>
      <c r="N51" t="s">
        <v>68</v>
      </c>
      <c r="O51" t="s">
        <v>6</v>
      </c>
      <c r="P51" t="s">
        <v>6</v>
      </c>
      <c r="Q51" t="s">
        <v>6</v>
      </c>
      <c r="R51" t="s">
        <v>6</v>
      </c>
      <c r="S51" t="s">
        <v>6</v>
      </c>
      <c r="T51" t="s">
        <v>6</v>
      </c>
      <c r="U51" t="s">
        <v>104</v>
      </c>
      <c r="V51" t="s">
        <v>132</v>
      </c>
    </row>
    <row r="52" spans="1:22" outlineLevel="3" x14ac:dyDescent="0.2">
      <c r="A52" t="s">
        <v>0</v>
      </c>
      <c r="B52" s="5">
        <v>200000</v>
      </c>
      <c r="C52" s="5">
        <v>200000</v>
      </c>
      <c r="D52" t="s">
        <v>138</v>
      </c>
      <c r="E52" t="s">
        <v>139</v>
      </c>
      <c r="F52" s="2">
        <v>42359</v>
      </c>
      <c r="G52" t="s">
        <v>140</v>
      </c>
      <c r="H52" t="s">
        <v>4</v>
      </c>
      <c r="I52" s="2">
        <v>42359</v>
      </c>
      <c r="J52" t="s">
        <v>141</v>
      </c>
      <c r="K52" t="s">
        <v>6</v>
      </c>
      <c r="L52" t="s">
        <v>6</v>
      </c>
      <c r="M52" t="s">
        <v>7</v>
      </c>
      <c r="N52" t="s">
        <v>8</v>
      </c>
      <c r="O52" t="s">
        <v>6</v>
      </c>
      <c r="P52" t="s">
        <v>6</v>
      </c>
      <c r="Q52" t="s">
        <v>6</v>
      </c>
      <c r="R52" t="s">
        <v>6</v>
      </c>
      <c r="S52" t="s">
        <v>6</v>
      </c>
      <c r="T52" t="s">
        <v>6</v>
      </c>
      <c r="U52" t="s">
        <v>142</v>
      </c>
      <c r="V52" t="s">
        <v>143</v>
      </c>
    </row>
    <row r="53" spans="1:22" outlineLevel="3" x14ac:dyDescent="0.2">
      <c r="A53" t="s">
        <v>0</v>
      </c>
      <c r="B53" s="5">
        <v>92.85</v>
      </c>
      <c r="C53" s="5">
        <v>92.85</v>
      </c>
      <c r="D53" t="s">
        <v>144</v>
      </c>
      <c r="E53" t="s">
        <v>145</v>
      </c>
      <c r="F53" s="2">
        <v>42368</v>
      </c>
      <c r="G53" t="s">
        <v>146</v>
      </c>
      <c r="H53" t="s">
        <v>4</v>
      </c>
      <c r="I53" s="2">
        <v>42368</v>
      </c>
      <c r="J53" t="s">
        <v>141</v>
      </c>
      <c r="K53" t="s">
        <v>6</v>
      </c>
      <c r="L53" t="s">
        <v>6</v>
      </c>
      <c r="M53" t="s">
        <v>7</v>
      </c>
      <c r="N53" t="s">
        <v>8</v>
      </c>
      <c r="O53" t="s">
        <v>6</v>
      </c>
      <c r="P53" t="s">
        <v>6</v>
      </c>
      <c r="Q53" t="s">
        <v>6</v>
      </c>
      <c r="R53" t="s">
        <v>6</v>
      </c>
      <c r="S53" t="s">
        <v>3</v>
      </c>
      <c r="T53" t="s">
        <v>6</v>
      </c>
      <c r="U53" t="s">
        <v>147</v>
      </c>
      <c r="V53" t="s">
        <v>148</v>
      </c>
    </row>
    <row r="54" spans="1:22" outlineLevel="3" x14ac:dyDescent="0.2">
      <c r="A54" t="s">
        <v>0</v>
      </c>
      <c r="B54" s="5">
        <v>518</v>
      </c>
      <c r="C54" s="5">
        <v>518</v>
      </c>
      <c r="D54" t="s">
        <v>149</v>
      </c>
      <c r="E54" t="s">
        <v>150</v>
      </c>
      <c r="F54" s="2">
        <v>42369</v>
      </c>
      <c r="G54" t="s">
        <v>146</v>
      </c>
      <c r="H54" t="s">
        <v>4</v>
      </c>
      <c r="I54" s="2">
        <v>42369</v>
      </c>
      <c r="J54" t="s">
        <v>141</v>
      </c>
      <c r="K54" t="s">
        <v>6</v>
      </c>
      <c r="L54" t="s">
        <v>6</v>
      </c>
      <c r="M54" t="s">
        <v>7</v>
      </c>
      <c r="N54" t="s">
        <v>8</v>
      </c>
      <c r="O54" t="s">
        <v>6</v>
      </c>
      <c r="P54" t="s">
        <v>6</v>
      </c>
      <c r="Q54" t="s">
        <v>6</v>
      </c>
      <c r="R54" t="s">
        <v>6</v>
      </c>
      <c r="S54" t="s">
        <v>3</v>
      </c>
      <c r="T54" t="s">
        <v>6</v>
      </c>
      <c r="U54" t="s">
        <v>147</v>
      </c>
      <c r="V54" t="s">
        <v>151</v>
      </c>
    </row>
    <row r="55" spans="1:22" outlineLevel="3" x14ac:dyDescent="0.2">
      <c r="A55" t="s">
        <v>0</v>
      </c>
      <c r="B55" s="5">
        <v>39517</v>
      </c>
      <c r="C55" s="5">
        <v>39517</v>
      </c>
      <c r="D55" t="s">
        <v>149</v>
      </c>
      <c r="E55" t="s">
        <v>152</v>
      </c>
      <c r="F55" s="2">
        <v>42369</v>
      </c>
      <c r="G55" t="s">
        <v>146</v>
      </c>
      <c r="H55" t="s">
        <v>4</v>
      </c>
      <c r="I55" s="2">
        <v>42369</v>
      </c>
      <c r="J55" t="s">
        <v>141</v>
      </c>
      <c r="K55" t="s">
        <v>6</v>
      </c>
      <c r="L55" t="s">
        <v>6</v>
      </c>
      <c r="M55" t="s">
        <v>7</v>
      </c>
      <c r="N55" t="s">
        <v>8</v>
      </c>
      <c r="O55" t="s">
        <v>6</v>
      </c>
      <c r="P55" t="s">
        <v>6</v>
      </c>
      <c r="Q55" t="s">
        <v>6</v>
      </c>
      <c r="R55" t="s">
        <v>6</v>
      </c>
      <c r="S55" t="s">
        <v>3</v>
      </c>
      <c r="T55" t="s">
        <v>6</v>
      </c>
      <c r="U55" t="s">
        <v>147</v>
      </c>
      <c r="V55" t="s">
        <v>151</v>
      </c>
    </row>
    <row r="56" spans="1:22" outlineLevel="3" x14ac:dyDescent="0.2">
      <c r="A56" t="s">
        <v>0</v>
      </c>
      <c r="B56" s="5">
        <v>40000</v>
      </c>
      <c r="C56" s="5">
        <v>40000</v>
      </c>
      <c r="D56" t="s">
        <v>153</v>
      </c>
      <c r="E56" t="s">
        <v>154</v>
      </c>
      <c r="F56" s="2">
        <v>42369</v>
      </c>
      <c r="G56" t="s">
        <v>155</v>
      </c>
      <c r="H56" t="s">
        <v>4</v>
      </c>
      <c r="I56" s="2">
        <v>42369</v>
      </c>
      <c r="J56" t="s">
        <v>20</v>
      </c>
      <c r="K56" t="s">
        <v>6</v>
      </c>
      <c r="L56" t="s">
        <v>6</v>
      </c>
      <c r="M56" t="s">
        <v>7</v>
      </c>
      <c r="N56" t="s">
        <v>8</v>
      </c>
      <c r="O56" t="s">
        <v>6</v>
      </c>
      <c r="P56" t="s">
        <v>6</v>
      </c>
      <c r="Q56" t="s">
        <v>6</v>
      </c>
      <c r="R56" t="s">
        <v>6</v>
      </c>
      <c r="S56" t="s">
        <v>155</v>
      </c>
      <c r="T56" t="s">
        <v>6</v>
      </c>
      <c r="U56" t="s">
        <v>156</v>
      </c>
      <c r="V56" t="s">
        <v>157</v>
      </c>
    </row>
    <row r="57" spans="1:22" outlineLevel="3" x14ac:dyDescent="0.2">
      <c r="A57" t="s">
        <v>0</v>
      </c>
      <c r="B57" s="5">
        <v>200000</v>
      </c>
      <c r="C57" s="5">
        <v>200000</v>
      </c>
      <c r="D57" t="s">
        <v>158</v>
      </c>
      <c r="E57" t="s">
        <v>159</v>
      </c>
      <c r="F57" s="2">
        <v>42369</v>
      </c>
      <c r="G57" t="s">
        <v>3</v>
      </c>
      <c r="H57" t="s">
        <v>4</v>
      </c>
      <c r="I57" s="2">
        <v>42369</v>
      </c>
      <c r="J57" t="s">
        <v>5</v>
      </c>
      <c r="K57" t="s">
        <v>6</v>
      </c>
      <c r="L57" t="s">
        <v>6</v>
      </c>
      <c r="M57" t="s">
        <v>7</v>
      </c>
      <c r="N57" t="s">
        <v>8</v>
      </c>
      <c r="O57" t="s">
        <v>6</v>
      </c>
      <c r="P57" t="s">
        <v>6</v>
      </c>
      <c r="Q57" t="s">
        <v>6</v>
      </c>
      <c r="R57" t="s">
        <v>6</v>
      </c>
      <c r="S57" t="s">
        <v>3</v>
      </c>
      <c r="T57" t="s">
        <v>6</v>
      </c>
      <c r="U57" t="s">
        <v>160</v>
      </c>
      <c r="V57" t="s">
        <v>161</v>
      </c>
    </row>
    <row r="58" spans="1:22" outlineLevel="3" x14ac:dyDescent="0.2">
      <c r="A58" t="s">
        <v>0</v>
      </c>
      <c r="B58" s="5">
        <v>-40034.92</v>
      </c>
      <c r="C58" s="5">
        <v>-40034.92</v>
      </c>
      <c r="D58" t="s">
        <v>162</v>
      </c>
      <c r="E58" t="s">
        <v>163</v>
      </c>
      <c r="F58" s="2">
        <v>42369</v>
      </c>
      <c r="G58" t="s">
        <v>146</v>
      </c>
      <c r="H58" t="s">
        <v>4</v>
      </c>
      <c r="I58" s="2">
        <v>42369</v>
      </c>
      <c r="J58" t="s">
        <v>5</v>
      </c>
      <c r="K58" t="s">
        <v>6</v>
      </c>
      <c r="L58" t="s">
        <v>6</v>
      </c>
      <c r="M58" t="s">
        <v>7</v>
      </c>
      <c r="N58" t="s">
        <v>68</v>
      </c>
      <c r="O58" t="s">
        <v>6</v>
      </c>
      <c r="P58" t="s">
        <v>6</v>
      </c>
      <c r="Q58" t="s">
        <v>6</v>
      </c>
      <c r="R58" t="s">
        <v>6</v>
      </c>
      <c r="S58" t="s">
        <v>3</v>
      </c>
      <c r="T58" t="s">
        <v>6</v>
      </c>
      <c r="U58" t="s">
        <v>147</v>
      </c>
      <c r="V58" t="s">
        <v>164</v>
      </c>
    </row>
    <row r="59" spans="1:22" outlineLevel="3" x14ac:dyDescent="0.2">
      <c r="A59" t="s">
        <v>0</v>
      </c>
      <c r="B59" s="5">
        <v>-40000</v>
      </c>
      <c r="C59" s="5">
        <v>-40000</v>
      </c>
      <c r="D59" t="s">
        <v>165</v>
      </c>
      <c r="E59" t="s">
        <v>166</v>
      </c>
      <c r="F59" s="2">
        <v>42369</v>
      </c>
      <c r="G59" t="s">
        <v>155</v>
      </c>
      <c r="H59" t="s">
        <v>4</v>
      </c>
      <c r="I59" s="2">
        <v>42369</v>
      </c>
      <c r="J59" t="s">
        <v>5</v>
      </c>
      <c r="K59" t="s">
        <v>6</v>
      </c>
      <c r="L59" t="s">
        <v>6</v>
      </c>
      <c r="M59" t="s">
        <v>7</v>
      </c>
      <c r="N59" t="s">
        <v>68</v>
      </c>
      <c r="O59" t="s">
        <v>6</v>
      </c>
      <c r="P59" t="s">
        <v>6</v>
      </c>
      <c r="Q59" t="s">
        <v>6</v>
      </c>
      <c r="R59" t="s">
        <v>6</v>
      </c>
      <c r="S59" t="s">
        <v>155</v>
      </c>
      <c r="T59" t="s">
        <v>6</v>
      </c>
      <c r="U59" t="s">
        <v>156</v>
      </c>
      <c r="V59" t="s">
        <v>167</v>
      </c>
    </row>
    <row r="60" spans="1:22" outlineLevel="3" x14ac:dyDescent="0.2">
      <c r="A60" t="s">
        <v>0</v>
      </c>
      <c r="B60" s="5">
        <v>40000</v>
      </c>
      <c r="C60" s="5">
        <v>40000</v>
      </c>
      <c r="D60" t="s">
        <v>168</v>
      </c>
      <c r="E60" t="s">
        <v>169</v>
      </c>
      <c r="F60" s="2">
        <v>42433</v>
      </c>
      <c r="G60" t="s">
        <v>155</v>
      </c>
      <c r="H60" t="s">
        <v>131</v>
      </c>
      <c r="I60" s="2">
        <v>42433</v>
      </c>
      <c r="J60" t="s">
        <v>20</v>
      </c>
      <c r="K60" t="s">
        <v>6</v>
      </c>
      <c r="L60" t="s">
        <v>6</v>
      </c>
      <c r="M60" t="s">
        <v>7</v>
      </c>
      <c r="N60" t="s">
        <v>8</v>
      </c>
      <c r="O60" t="s">
        <v>6</v>
      </c>
      <c r="P60" t="s">
        <v>6</v>
      </c>
      <c r="Q60" t="s">
        <v>6</v>
      </c>
      <c r="R60" t="s">
        <v>6</v>
      </c>
      <c r="S60" t="s">
        <v>155</v>
      </c>
      <c r="T60" t="s">
        <v>6</v>
      </c>
      <c r="U60" t="s">
        <v>156</v>
      </c>
      <c r="V60" t="s">
        <v>170</v>
      </c>
    </row>
    <row r="61" spans="1:22" outlineLevel="3" x14ac:dyDescent="0.2">
      <c r="A61" t="s">
        <v>0</v>
      </c>
      <c r="B61" s="5">
        <v>-40000</v>
      </c>
      <c r="C61" s="5">
        <v>-40000</v>
      </c>
      <c r="D61" t="s">
        <v>168</v>
      </c>
      <c r="E61" t="s">
        <v>6</v>
      </c>
      <c r="F61" s="2">
        <v>42433</v>
      </c>
      <c r="G61" t="s">
        <v>155</v>
      </c>
      <c r="H61" t="s">
        <v>131</v>
      </c>
      <c r="I61" s="2">
        <v>42433</v>
      </c>
      <c r="J61" t="s">
        <v>20</v>
      </c>
      <c r="K61" t="s">
        <v>6</v>
      </c>
      <c r="L61" t="s">
        <v>6</v>
      </c>
      <c r="M61" t="s">
        <v>7</v>
      </c>
      <c r="N61" t="s">
        <v>68</v>
      </c>
      <c r="O61" t="s">
        <v>6</v>
      </c>
      <c r="P61" t="s">
        <v>6</v>
      </c>
      <c r="Q61" t="s">
        <v>6</v>
      </c>
      <c r="R61" t="s">
        <v>6</v>
      </c>
      <c r="S61" t="s">
        <v>155</v>
      </c>
      <c r="T61" t="s">
        <v>6</v>
      </c>
      <c r="U61" t="s">
        <v>156</v>
      </c>
      <c r="V61" t="s">
        <v>170</v>
      </c>
    </row>
    <row r="62" spans="1:22" outlineLevel="3" x14ac:dyDescent="0.2">
      <c r="A62" t="s">
        <v>0</v>
      </c>
      <c r="B62" s="5">
        <v>-39516.92</v>
      </c>
      <c r="C62" s="5">
        <v>-39516.92</v>
      </c>
      <c r="D62" t="s">
        <v>171</v>
      </c>
      <c r="E62" t="s">
        <v>6</v>
      </c>
      <c r="F62" s="2">
        <v>42369</v>
      </c>
      <c r="G62" t="s">
        <v>146</v>
      </c>
      <c r="H62" t="s">
        <v>131</v>
      </c>
      <c r="I62" s="2">
        <v>42369</v>
      </c>
      <c r="J62" t="s">
        <v>20</v>
      </c>
      <c r="K62" t="s">
        <v>6</v>
      </c>
      <c r="L62" t="s">
        <v>6</v>
      </c>
      <c r="M62" t="s">
        <v>7</v>
      </c>
      <c r="N62" t="s">
        <v>68</v>
      </c>
      <c r="O62" t="s">
        <v>6</v>
      </c>
      <c r="P62" t="s">
        <v>6</v>
      </c>
      <c r="Q62" t="s">
        <v>6</v>
      </c>
      <c r="R62" t="s">
        <v>6</v>
      </c>
      <c r="S62" t="s">
        <v>3</v>
      </c>
      <c r="T62" t="s">
        <v>6</v>
      </c>
      <c r="U62" t="s">
        <v>147</v>
      </c>
      <c r="V62" t="s">
        <v>170</v>
      </c>
    </row>
    <row r="63" spans="1:22" outlineLevel="3" x14ac:dyDescent="0.2">
      <c r="A63" t="s">
        <v>0</v>
      </c>
      <c r="B63" s="5">
        <v>39516.92</v>
      </c>
      <c r="C63" s="5">
        <v>39516.92</v>
      </c>
      <c r="D63" t="s">
        <v>171</v>
      </c>
      <c r="E63" t="s">
        <v>6</v>
      </c>
      <c r="F63" s="2">
        <v>42369</v>
      </c>
      <c r="G63" t="s">
        <v>146</v>
      </c>
      <c r="H63" t="s">
        <v>131</v>
      </c>
      <c r="I63" s="2">
        <v>42369</v>
      </c>
      <c r="J63" t="s">
        <v>20</v>
      </c>
      <c r="K63" t="s">
        <v>6</v>
      </c>
      <c r="L63" t="s">
        <v>6</v>
      </c>
      <c r="M63" t="s">
        <v>7</v>
      </c>
      <c r="N63" t="s">
        <v>8</v>
      </c>
      <c r="O63" t="s">
        <v>6</v>
      </c>
      <c r="P63" t="s">
        <v>6</v>
      </c>
      <c r="Q63" t="s">
        <v>6</v>
      </c>
      <c r="R63" t="s">
        <v>6</v>
      </c>
      <c r="S63" t="s">
        <v>3</v>
      </c>
      <c r="T63" t="s">
        <v>6</v>
      </c>
      <c r="U63" t="s">
        <v>147</v>
      </c>
      <c r="V63" t="s">
        <v>170</v>
      </c>
    </row>
    <row r="64" spans="1:22" outlineLevel="3" x14ac:dyDescent="0.2">
      <c r="A64" t="s">
        <v>0</v>
      </c>
      <c r="B64" s="5">
        <v>-200000</v>
      </c>
      <c r="C64" s="5">
        <v>-200000</v>
      </c>
      <c r="D64" t="s">
        <v>172</v>
      </c>
      <c r="E64" t="s">
        <v>173</v>
      </c>
      <c r="F64" s="2">
        <v>42438</v>
      </c>
      <c r="G64" t="s">
        <v>140</v>
      </c>
      <c r="H64" t="s">
        <v>4</v>
      </c>
      <c r="I64" s="2">
        <v>42438</v>
      </c>
      <c r="J64" t="s">
        <v>5</v>
      </c>
      <c r="K64" t="s">
        <v>6</v>
      </c>
      <c r="L64" t="s">
        <v>6</v>
      </c>
      <c r="M64" t="s">
        <v>7</v>
      </c>
      <c r="N64" t="s">
        <v>68</v>
      </c>
      <c r="O64" t="s">
        <v>6</v>
      </c>
      <c r="P64" t="s">
        <v>6</v>
      </c>
      <c r="Q64" t="s">
        <v>6</v>
      </c>
      <c r="R64" t="s">
        <v>6</v>
      </c>
      <c r="S64" t="s">
        <v>140</v>
      </c>
      <c r="T64" t="s">
        <v>6</v>
      </c>
      <c r="U64" t="s">
        <v>174</v>
      </c>
      <c r="V64" t="s">
        <v>175</v>
      </c>
    </row>
    <row r="65" spans="1:22" outlineLevel="3" x14ac:dyDescent="0.2">
      <c r="A65" t="s">
        <v>0</v>
      </c>
      <c r="B65" s="5">
        <v>-92.93</v>
      </c>
      <c r="C65" s="5">
        <v>-92.93</v>
      </c>
      <c r="D65" t="s">
        <v>176</v>
      </c>
      <c r="E65" t="s">
        <v>177</v>
      </c>
      <c r="F65" s="2">
        <v>42369</v>
      </c>
      <c r="G65" t="s">
        <v>146</v>
      </c>
      <c r="H65" t="s">
        <v>4</v>
      </c>
      <c r="I65" s="2">
        <v>42369</v>
      </c>
      <c r="J65" t="s">
        <v>5</v>
      </c>
      <c r="K65" t="s">
        <v>6</v>
      </c>
      <c r="L65" t="s">
        <v>6</v>
      </c>
      <c r="M65" t="s">
        <v>7</v>
      </c>
      <c r="N65" t="s">
        <v>68</v>
      </c>
      <c r="O65" t="s">
        <v>6</v>
      </c>
      <c r="P65" t="s">
        <v>6</v>
      </c>
      <c r="Q65" t="s">
        <v>6</v>
      </c>
      <c r="R65" t="s">
        <v>6</v>
      </c>
      <c r="S65" t="s">
        <v>3</v>
      </c>
      <c r="T65" t="s">
        <v>6</v>
      </c>
      <c r="U65" t="s">
        <v>147</v>
      </c>
      <c r="V65" t="s">
        <v>178</v>
      </c>
    </row>
    <row r="66" spans="1:22" outlineLevel="3" x14ac:dyDescent="0.2">
      <c r="A66" t="s">
        <v>0</v>
      </c>
      <c r="B66" s="5">
        <v>200000</v>
      </c>
      <c r="C66" s="5">
        <v>200000</v>
      </c>
      <c r="D66" t="s">
        <v>179</v>
      </c>
      <c r="E66" t="s">
        <v>6</v>
      </c>
      <c r="F66" s="2">
        <v>42460</v>
      </c>
      <c r="G66" t="s">
        <v>140</v>
      </c>
      <c r="H66" t="s">
        <v>131</v>
      </c>
      <c r="I66" s="2">
        <v>42460</v>
      </c>
      <c r="J66" t="s">
        <v>180</v>
      </c>
      <c r="K66" t="s">
        <v>6</v>
      </c>
      <c r="L66" t="s">
        <v>6</v>
      </c>
      <c r="M66" t="s">
        <v>7</v>
      </c>
      <c r="N66" t="s">
        <v>8</v>
      </c>
      <c r="O66" t="s">
        <v>6</v>
      </c>
      <c r="P66" t="s">
        <v>6</v>
      </c>
      <c r="Q66" t="s">
        <v>6</v>
      </c>
      <c r="R66" t="s">
        <v>6</v>
      </c>
      <c r="S66" t="s">
        <v>140</v>
      </c>
      <c r="T66" t="s">
        <v>6</v>
      </c>
      <c r="U66" t="s">
        <v>174</v>
      </c>
      <c r="V66" t="s">
        <v>6</v>
      </c>
    </row>
    <row r="67" spans="1:22" outlineLevel="3" x14ac:dyDescent="0.2">
      <c r="A67" t="s">
        <v>0</v>
      </c>
      <c r="B67" s="5">
        <v>-200000</v>
      </c>
      <c r="C67" s="5">
        <v>-200000</v>
      </c>
      <c r="D67" t="s">
        <v>179</v>
      </c>
      <c r="E67" t="s">
        <v>6</v>
      </c>
      <c r="F67" s="2">
        <v>42460</v>
      </c>
      <c r="G67" t="s">
        <v>140</v>
      </c>
      <c r="H67" t="s">
        <v>131</v>
      </c>
      <c r="I67" s="2">
        <v>42460</v>
      </c>
      <c r="J67" t="s">
        <v>180</v>
      </c>
      <c r="K67" t="s">
        <v>6</v>
      </c>
      <c r="L67" t="s">
        <v>6</v>
      </c>
      <c r="M67" t="s">
        <v>7</v>
      </c>
      <c r="N67" t="s">
        <v>68</v>
      </c>
      <c r="O67" t="s">
        <v>6</v>
      </c>
      <c r="P67" t="s">
        <v>6</v>
      </c>
      <c r="Q67" t="s">
        <v>6</v>
      </c>
      <c r="R67" t="s">
        <v>6</v>
      </c>
      <c r="S67" t="s">
        <v>6</v>
      </c>
      <c r="T67" t="s">
        <v>6</v>
      </c>
      <c r="U67" t="s">
        <v>142</v>
      </c>
      <c r="V67" t="s">
        <v>6</v>
      </c>
    </row>
    <row r="68" spans="1:22" outlineLevel="3" x14ac:dyDescent="0.2">
      <c r="A68" t="s">
        <v>0</v>
      </c>
      <c r="B68" s="5">
        <v>132000</v>
      </c>
      <c r="C68" s="5">
        <v>132000</v>
      </c>
      <c r="D68" t="s">
        <v>181</v>
      </c>
      <c r="E68" t="s">
        <v>182</v>
      </c>
      <c r="F68" s="2">
        <v>42460</v>
      </c>
      <c r="G68" t="s">
        <v>3</v>
      </c>
      <c r="H68" t="s">
        <v>4</v>
      </c>
      <c r="I68" s="2">
        <v>42460</v>
      </c>
      <c r="J68" t="s">
        <v>5</v>
      </c>
      <c r="K68" t="s">
        <v>6</v>
      </c>
      <c r="L68" t="s">
        <v>6</v>
      </c>
      <c r="M68" t="s">
        <v>7</v>
      </c>
      <c r="N68" t="s">
        <v>8</v>
      </c>
      <c r="O68" t="s">
        <v>6</v>
      </c>
      <c r="P68" t="s">
        <v>6</v>
      </c>
      <c r="Q68" t="s">
        <v>6</v>
      </c>
      <c r="R68" t="s">
        <v>6</v>
      </c>
      <c r="S68" t="s">
        <v>3</v>
      </c>
      <c r="T68" t="s">
        <v>6</v>
      </c>
      <c r="U68" t="s">
        <v>9</v>
      </c>
      <c r="V68" t="s">
        <v>183</v>
      </c>
    </row>
    <row r="69" spans="1:22" outlineLevel="3" x14ac:dyDescent="0.2">
      <c r="A69" t="s">
        <v>0</v>
      </c>
      <c r="B69" s="5">
        <v>-200000</v>
      </c>
      <c r="C69" s="5">
        <v>-200000</v>
      </c>
      <c r="D69" t="s">
        <v>184</v>
      </c>
      <c r="E69" t="s">
        <v>185</v>
      </c>
      <c r="F69" s="2">
        <v>42475</v>
      </c>
      <c r="G69" t="s">
        <v>3</v>
      </c>
      <c r="H69" t="s">
        <v>4</v>
      </c>
      <c r="I69" s="2">
        <v>42475</v>
      </c>
      <c r="J69" t="s">
        <v>5</v>
      </c>
      <c r="K69" t="s">
        <v>6</v>
      </c>
      <c r="L69" t="s">
        <v>6</v>
      </c>
      <c r="M69" t="s">
        <v>7</v>
      </c>
      <c r="N69" t="s">
        <v>68</v>
      </c>
      <c r="O69" t="s">
        <v>6</v>
      </c>
      <c r="P69" t="s">
        <v>6</v>
      </c>
      <c r="Q69" t="s">
        <v>6</v>
      </c>
      <c r="R69" t="s">
        <v>6</v>
      </c>
      <c r="S69" t="s">
        <v>3</v>
      </c>
      <c r="T69" t="s">
        <v>6</v>
      </c>
      <c r="U69" t="s">
        <v>160</v>
      </c>
      <c r="V69" t="s">
        <v>186</v>
      </c>
    </row>
    <row r="70" spans="1:22" outlineLevel="3" x14ac:dyDescent="0.2">
      <c r="A70" t="s">
        <v>0</v>
      </c>
      <c r="B70" s="5">
        <v>200000</v>
      </c>
      <c r="C70" s="5">
        <v>200000</v>
      </c>
      <c r="D70" t="s">
        <v>187</v>
      </c>
      <c r="E70" t="s">
        <v>6</v>
      </c>
      <c r="F70" s="2">
        <v>42479</v>
      </c>
      <c r="G70" t="s">
        <v>3</v>
      </c>
      <c r="H70" t="s">
        <v>131</v>
      </c>
      <c r="I70" s="2">
        <v>42479</v>
      </c>
      <c r="J70" t="s">
        <v>180</v>
      </c>
      <c r="K70" t="s">
        <v>6</v>
      </c>
      <c r="L70" t="s">
        <v>6</v>
      </c>
      <c r="M70" t="s">
        <v>7</v>
      </c>
      <c r="N70" t="s">
        <v>8</v>
      </c>
      <c r="O70" t="s">
        <v>6</v>
      </c>
      <c r="P70" t="s">
        <v>6</v>
      </c>
      <c r="Q70" t="s">
        <v>6</v>
      </c>
      <c r="R70" t="s">
        <v>6</v>
      </c>
      <c r="S70" t="s">
        <v>3</v>
      </c>
      <c r="T70" t="s">
        <v>6</v>
      </c>
      <c r="U70" t="s">
        <v>160</v>
      </c>
      <c r="V70" t="s">
        <v>6</v>
      </c>
    </row>
    <row r="71" spans="1:22" outlineLevel="3" x14ac:dyDescent="0.2">
      <c r="A71" t="s">
        <v>0</v>
      </c>
      <c r="B71" s="5">
        <v>-200000</v>
      </c>
      <c r="C71" s="5">
        <v>-200000</v>
      </c>
      <c r="D71" t="s">
        <v>187</v>
      </c>
      <c r="E71" t="s">
        <v>6</v>
      </c>
      <c r="F71" s="2">
        <v>42479</v>
      </c>
      <c r="G71" t="s">
        <v>3</v>
      </c>
      <c r="H71" t="s">
        <v>131</v>
      </c>
      <c r="I71" s="2">
        <v>42479</v>
      </c>
      <c r="J71" t="s">
        <v>180</v>
      </c>
      <c r="K71" t="s">
        <v>6</v>
      </c>
      <c r="L71" t="s">
        <v>6</v>
      </c>
      <c r="M71" t="s">
        <v>7</v>
      </c>
      <c r="N71" t="s">
        <v>68</v>
      </c>
      <c r="O71" t="s">
        <v>6</v>
      </c>
      <c r="P71" t="s">
        <v>6</v>
      </c>
      <c r="Q71" t="s">
        <v>6</v>
      </c>
      <c r="R71" t="s">
        <v>6</v>
      </c>
      <c r="S71" t="s">
        <v>3</v>
      </c>
      <c r="T71" t="s">
        <v>6</v>
      </c>
      <c r="U71" t="s">
        <v>160</v>
      </c>
      <c r="V71" t="s">
        <v>6</v>
      </c>
    </row>
    <row r="72" spans="1:22" outlineLevel="3" x14ac:dyDescent="0.2">
      <c r="A72" t="s">
        <v>0</v>
      </c>
      <c r="B72" s="5">
        <v>118800</v>
      </c>
      <c r="C72" s="5">
        <v>118800</v>
      </c>
      <c r="D72" t="s">
        <v>188</v>
      </c>
      <c r="E72" t="s">
        <v>189</v>
      </c>
      <c r="F72" s="2">
        <v>42487</v>
      </c>
      <c r="G72" t="s">
        <v>81</v>
      </c>
      <c r="H72" t="s">
        <v>4</v>
      </c>
      <c r="I72" s="2">
        <v>42487</v>
      </c>
      <c r="J72" t="s">
        <v>5</v>
      </c>
      <c r="K72" t="s">
        <v>6</v>
      </c>
      <c r="L72" t="s">
        <v>6</v>
      </c>
      <c r="M72" t="s">
        <v>7</v>
      </c>
      <c r="N72" t="s">
        <v>8</v>
      </c>
      <c r="O72" t="s">
        <v>6</v>
      </c>
      <c r="P72" t="s">
        <v>6</v>
      </c>
      <c r="Q72" t="s">
        <v>6</v>
      </c>
      <c r="R72" t="s">
        <v>6</v>
      </c>
      <c r="S72" t="s">
        <v>81</v>
      </c>
      <c r="T72" t="s">
        <v>6</v>
      </c>
      <c r="U72" t="s">
        <v>82</v>
      </c>
      <c r="V72" t="s">
        <v>190</v>
      </c>
    </row>
    <row r="73" spans="1:22" outlineLevel="3" x14ac:dyDescent="0.2">
      <c r="A73" t="s">
        <v>0</v>
      </c>
      <c r="B73" s="5">
        <v>100000</v>
      </c>
      <c r="C73" s="5">
        <v>100000</v>
      </c>
      <c r="D73" t="s">
        <v>191</v>
      </c>
      <c r="E73" t="s">
        <v>192</v>
      </c>
      <c r="F73" s="2">
        <v>42500</v>
      </c>
      <c r="G73" t="s">
        <v>3</v>
      </c>
      <c r="H73" t="s">
        <v>4</v>
      </c>
      <c r="I73" s="2">
        <v>42500</v>
      </c>
      <c r="J73" t="s">
        <v>5</v>
      </c>
      <c r="K73" t="s">
        <v>6</v>
      </c>
      <c r="L73" t="s">
        <v>6</v>
      </c>
      <c r="M73" t="s">
        <v>7</v>
      </c>
      <c r="N73" t="s">
        <v>8</v>
      </c>
      <c r="O73" t="s">
        <v>6</v>
      </c>
      <c r="P73" t="s">
        <v>6</v>
      </c>
      <c r="Q73" t="s">
        <v>6</v>
      </c>
      <c r="R73" t="s">
        <v>6</v>
      </c>
      <c r="S73" t="s">
        <v>3</v>
      </c>
      <c r="T73" t="s">
        <v>6</v>
      </c>
      <c r="U73" t="s">
        <v>9</v>
      </c>
      <c r="V73" t="s">
        <v>193</v>
      </c>
    </row>
    <row r="74" spans="1:22" outlineLevel="3" x14ac:dyDescent="0.2">
      <c r="A74" t="s">
        <v>0</v>
      </c>
      <c r="B74" s="5">
        <v>52598</v>
      </c>
      <c r="C74" s="5">
        <v>52598</v>
      </c>
      <c r="D74" t="s">
        <v>194</v>
      </c>
      <c r="E74" t="s">
        <v>195</v>
      </c>
      <c r="F74" s="2">
        <v>42500</v>
      </c>
      <c r="G74" t="s">
        <v>3</v>
      </c>
      <c r="H74" t="s">
        <v>4</v>
      </c>
      <c r="I74" s="2">
        <v>42500</v>
      </c>
      <c r="J74" t="s">
        <v>5</v>
      </c>
      <c r="K74" t="s">
        <v>6</v>
      </c>
      <c r="L74" t="s">
        <v>6</v>
      </c>
      <c r="M74" t="s">
        <v>7</v>
      </c>
      <c r="N74" t="s">
        <v>8</v>
      </c>
      <c r="O74" t="s">
        <v>6</v>
      </c>
      <c r="P74" t="s">
        <v>6</v>
      </c>
      <c r="Q74" t="s">
        <v>6</v>
      </c>
      <c r="R74" t="s">
        <v>6</v>
      </c>
      <c r="S74" t="s">
        <v>3</v>
      </c>
      <c r="T74" t="s">
        <v>6</v>
      </c>
      <c r="U74" t="s">
        <v>9</v>
      </c>
      <c r="V74" t="s">
        <v>196</v>
      </c>
    </row>
    <row r="75" spans="1:22" outlineLevel="3" x14ac:dyDescent="0.2">
      <c r="A75" t="s">
        <v>0</v>
      </c>
      <c r="B75" s="5">
        <v>200000</v>
      </c>
      <c r="C75" s="5">
        <v>200000</v>
      </c>
      <c r="D75" t="s">
        <v>197</v>
      </c>
      <c r="E75" t="s">
        <v>198</v>
      </c>
      <c r="F75" s="2">
        <v>42538</v>
      </c>
      <c r="G75" t="s">
        <v>3</v>
      </c>
      <c r="H75" t="s">
        <v>4</v>
      </c>
      <c r="I75" s="2">
        <v>42538</v>
      </c>
      <c r="J75" t="s">
        <v>5</v>
      </c>
      <c r="K75" t="s">
        <v>6</v>
      </c>
      <c r="L75" t="s">
        <v>6</v>
      </c>
      <c r="M75" t="s">
        <v>7</v>
      </c>
      <c r="N75" t="s">
        <v>8</v>
      </c>
      <c r="O75" t="s">
        <v>6</v>
      </c>
      <c r="P75" t="s">
        <v>6</v>
      </c>
      <c r="Q75" t="s">
        <v>6</v>
      </c>
      <c r="R75" t="s">
        <v>6</v>
      </c>
      <c r="S75" t="s">
        <v>3</v>
      </c>
      <c r="T75" t="s">
        <v>6</v>
      </c>
      <c r="U75" t="s">
        <v>9</v>
      </c>
      <c r="V75" t="s">
        <v>199</v>
      </c>
    </row>
    <row r="76" spans="1:22" outlineLevel="3" x14ac:dyDescent="0.2">
      <c r="A76" t="s">
        <v>0</v>
      </c>
      <c r="B76" s="5">
        <v>-100000</v>
      </c>
      <c r="C76" s="5">
        <v>-100000</v>
      </c>
      <c r="D76" t="s">
        <v>200</v>
      </c>
      <c r="E76" t="s">
        <v>201</v>
      </c>
      <c r="F76" s="2">
        <v>42578</v>
      </c>
      <c r="G76" t="s">
        <v>3</v>
      </c>
      <c r="H76" t="s">
        <v>4</v>
      </c>
      <c r="I76" s="2">
        <v>42578</v>
      </c>
      <c r="J76" t="s">
        <v>20</v>
      </c>
      <c r="K76" t="s">
        <v>6</v>
      </c>
      <c r="L76" t="s">
        <v>6</v>
      </c>
      <c r="M76" t="s">
        <v>7</v>
      </c>
      <c r="N76" t="s">
        <v>68</v>
      </c>
      <c r="O76" t="s">
        <v>6</v>
      </c>
      <c r="P76" t="s">
        <v>6</v>
      </c>
      <c r="Q76" t="s">
        <v>6</v>
      </c>
      <c r="R76" t="s">
        <v>6</v>
      </c>
      <c r="S76" t="s">
        <v>3</v>
      </c>
      <c r="T76" t="s">
        <v>6</v>
      </c>
      <c r="U76" t="s">
        <v>9</v>
      </c>
      <c r="V76" t="s">
        <v>202</v>
      </c>
    </row>
    <row r="77" spans="1:22" outlineLevel="3" x14ac:dyDescent="0.2">
      <c r="A77" t="s">
        <v>0</v>
      </c>
      <c r="B77" s="5">
        <v>100000</v>
      </c>
      <c r="C77" s="5">
        <v>100000</v>
      </c>
      <c r="D77" t="s">
        <v>203</v>
      </c>
      <c r="E77" t="s">
        <v>6</v>
      </c>
      <c r="F77" s="2">
        <v>42580</v>
      </c>
      <c r="G77" t="s">
        <v>3</v>
      </c>
      <c r="H77" t="s">
        <v>131</v>
      </c>
      <c r="I77" s="2">
        <v>42580</v>
      </c>
      <c r="J77" t="s">
        <v>180</v>
      </c>
      <c r="K77" t="s">
        <v>6</v>
      </c>
      <c r="L77" t="s">
        <v>6</v>
      </c>
      <c r="M77" t="s">
        <v>7</v>
      </c>
      <c r="N77" t="s">
        <v>8</v>
      </c>
      <c r="O77" t="s">
        <v>6</v>
      </c>
      <c r="P77" t="s">
        <v>6</v>
      </c>
      <c r="Q77" t="s">
        <v>6</v>
      </c>
      <c r="R77" t="s">
        <v>6</v>
      </c>
      <c r="S77" t="s">
        <v>3</v>
      </c>
      <c r="T77" t="s">
        <v>6</v>
      </c>
      <c r="U77" t="s">
        <v>9</v>
      </c>
      <c r="V77" t="s">
        <v>6</v>
      </c>
    </row>
    <row r="78" spans="1:22" outlineLevel="3" x14ac:dyDescent="0.2">
      <c r="A78" t="s">
        <v>0</v>
      </c>
      <c r="B78" s="5">
        <v>-100000</v>
      </c>
      <c r="C78" s="5">
        <v>-100000</v>
      </c>
      <c r="D78" t="s">
        <v>203</v>
      </c>
      <c r="E78" t="s">
        <v>6</v>
      </c>
      <c r="F78" s="2">
        <v>42580</v>
      </c>
      <c r="G78" t="s">
        <v>3</v>
      </c>
      <c r="H78" t="s">
        <v>131</v>
      </c>
      <c r="I78" s="2">
        <v>42580</v>
      </c>
      <c r="J78" t="s">
        <v>180</v>
      </c>
      <c r="K78" t="s">
        <v>6</v>
      </c>
      <c r="L78" t="s">
        <v>6</v>
      </c>
      <c r="M78" t="s">
        <v>7</v>
      </c>
      <c r="N78" t="s">
        <v>68</v>
      </c>
      <c r="O78" t="s">
        <v>6</v>
      </c>
      <c r="P78" t="s">
        <v>6</v>
      </c>
      <c r="Q78" t="s">
        <v>6</v>
      </c>
      <c r="R78" t="s">
        <v>6</v>
      </c>
      <c r="S78" t="s">
        <v>3</v>
      </c>
      <c r="T78" t="s">
        <v>6</v>
      </c>
      <c r="U78" t="s">
        <v>9</v>
      </c>
      <c r="V78" t="s">
        <v>6</v>
      </c>
    </row>
    <row r="79" spans="1:22" outlineLevel="3" x14ac:dyDescent="0.2">
      <c r="A79" t="s">
        <v>0</v>
      </c>
      <c r="B79" s="5">
        <v>200000</v>
      </c>
      <c r="C79" s="5">
        <v>200000</v>
      </c>
      <c r="D79" t="s">
        <v>204</v>
      </c>
      <c r="E79" t="s">
        <v>205</v>
      </c>
      <c r="F79" s="2">
        <v>42628</v>
      </c>
      <c r="G79" t="s">
        <v>19</v>
      </c>
      <c r="H79" t="s">
        <v>4</v>
      </c>
      <c r="I79" s="2">
        <v>42628</v>
      </c>
      <c r="J79" t="s">
        <v>5</v>
      </c>
      <c r="K79" t="s">
        <v>6</v>
      </c>
      <c r="L79" t="s">
        <v>6</v>
      </c>
      <c r="M79" t="s">
        <v>7</v>
      </c>
      <c r="N79" t="s">
        <v>8</v>
      </c>
      <c r="O79" t="s">
        <v>6</v>
      </c>
      <c r="P79" t="s">
        <v>6</v>
      </c>
      <c r="Q79" t="s">
        <v>6</v>
      </c>
      <c r="R79" t="s">
        <v>6</v>
      </c>
      <c r="S79" t="s">
        <v>19</v>
      </c>
      <c r="T79" t="s">
        <v>6</v>
      </c>
      <c r="U79" t="s">
        <v>206</v>
      </c>
      <c r="V79" t="s">
        <v>207</v>
      </c>
    </row>
    <row r="80" spans="1:22" outlineLevel="3" x14ac:dyDescent="0.2">
      <c r="A80" t="s">
        <v>0</v>
      </c>
      <c r="B80" s="5">
        <v>100000</v>
      </c>
      <c r="C80" s="5">
        <v>100000</v>
      </c>
      <c r="D80" t="s">
        <v>208</v>
      </c>
      <c r="E80" t="s">
        <v>205</v>
      </c>
      <c r="F80" s="2">
        <v>42628</v>
      </c>
      <c r="G80" t="s">
        <v>19</v>
      </c>
      <c r="H80" t="s">
        <v>4</v>
      </c>
      <c r="I80" s="2">
        <v>42628</v>
      </c>
      <c r="J80" t="s">
        <v>5</v>
      </c>
      <c r="K80" t="s">
        <v>6</v>
      </c>
      <c r="L80" t="s">
        <v>6</v>
      </c>
      <c r="M80" t="s">
        <v>7</v>
      </c>
      <c r="N80" t="s">
        <v>8</v>
      </c>
      <c r="O80" t="s">
        <v>6</v>
      </c>
      <c r="P80" t="s">
        <v>6</v>
      </c>
      <c r="Q80" t="s">
        <v>6</v>
      </c>
      <c r="R80" t="s">
        <v>6</v>
      </c>
      <c r="S80" t="s">
        <v>19</v>
      </c>
      <c r="T80" t="s">
        <v>6</v>
      </c>
      <c r="U80" t="s">
        <v>209</v>
      </c>
      <c r="V80" t="s">
        <v>210</v>
      </c>
    </row>
    <row r="81" spans="1:22" outlineLevel="3" x14ac:dyDescent="0.2">
      <c r="A81" t="s">
        <v>0</v>
      </c>
      <c r="B81" s="5">
        <v>74717</v>
      </c>
      <c r="C81" s="5">
        <v>74717</v>
      </c>
      <c r="D81" t="s">
        <v>211</v>
      </c>
      <c r="E81" t="s">
        <v>205</v>
      </c>
      <c r="F81" s="2">
        <v>42628</v>
      </c>
      <c r="G81" t="s">
        <v>19</v>
      </c>
      <c r="H81" t="s">
        <v>4</v>
      </c>
      <c r="I81" s="2">
        <v>42628</v>
      </c>
      <c r="J81" t="s">
        <v>5</v>
      </c>
      <c r="K81" t="s">
        <v>6</v>
      </c>
      <c r="L81" t="s">
        <v>6</v>
      </c>
      <c r="M81" t="s">
        <v>7</v>
      </c>
      <c r="N81" t="s">
        <v>8</v>
      </c>
      <c r="O81" t="s">
        <v>6</v>
      </c>
      <c r="P81" t="s">
        <v>6</v>
      </c>
      <c r="Q81" t="s">
        <v>6</v>
      </c>
      <c r="R81" t="s">
        <v>6</v>
      </c>
      <c r="S81" t="s">
        <v>19</v>
      </c>
      <c r="T81" t="s">
        <v>6</v>
      </c>
      <c r="U81" t="s">
        <v>212</v>
      </c>
      <c r="V81" t="s">
        <v>213</v>
      </c>
    </row>
    <row r="82" spans="1:22" outlineLevel="3" x14ac:dyDescent="0.2">
      <c r="A82" t="s">
        <v>0</v>
      </c>
      <c r="B82" s="5">
        <v>40000</v>
      </c>
      <c r="C82" s="5">
        <v>40000</v>
      </c>
      <c r="D82" t="s">
        <v>214</v>
      </c>
      <c r="E82" t="s">
        <v>215</v>
      </c>
      <c r="F82" s="2">
        <v>42628</v>
      </c>
      <c r="G82" t="s">
        <v>19</v>
      </c>
      <c r="H82" t="s">
        <v>4</v>
      </c>
      <c r="I82" s="2">
        <v>42628</v>
      </c>
      <c r="J82" t="s">
        <v>20</v>
      </c>
      <c r="K82" t="s">
        <v>6</v>
      </c>
      <c r="L82" t="s">
        <v>6</v>
      </c>
      <c r="M82" t="s">
        <v>7</v>
      </c>
      <c r="N82" t="s">
        <v>8</v>
      </c>
      <c r="O82" t="s">
        <v>6</v>
      </c>
      <c r="P82" t="s">
        <v>6</v>
      </c>
      <c r="Q82" t="s">
        <v>6</v>
      </c>
      <c r="R82" t="s">
        <v>6</v>
      </c>
      <c r="S82" t="s">
        <v>19</v>
      </c>
      <c r="T82" t="s">
        <v>6</v>
      </c>
      <c r="U82" t="s">
        <v>21</v>
      </c>
      <c r="V82" t="s">
        <v>216</v>
      </c>
    </row>
    <row r="83" spans="1:22" outlineLevel="3" x14ac:dyDescent="0.2">
      <c r="A83" t="s">
        <v>0</v>
      </c>
      <c r="B83" s="5">
        <v>39609.85</v>
      </c>
      <c r="C83" s="5">
        <v>39609.85</v>
      </c>
      <c r="D83" t="s">
        <v>217</v>
      </c>
      <c r="E83" t="s">
        <v>6</v>
      </c>
      <c r="F83" s="2">
        <v>42633</v>
      </c>
      <c r="G83" t="s">
        <v>146</v>
      </c>
      <c r="H83" t="s">
        <v>131</v>
      </c>
      <c r="I83" s="2">
        <v>42633</v>
      </c>
      <c r="J83" t="s">
        <v>218</v>
      </c>
      <c r="K83" t="s">
        <v>6</v>
      </c>
      <c r="L83" t="s">
        <v>6</v>
      </c>
      <c r="M83" t="s">
        <v>7</v>
      </c>
      <c r="N83" t="s">
        <v>8</v>
      </c>
      <c r="O83" t="s">
        <v>6</v>
      </c>
      <c r="P83" t="s">
        <v>6</v>
      </c>
      <c r="Q83" t="s">
        <v>6</v>
      </c>
      <c r="R83" t="s">
        <v>6</v>
      </c>
      <c r="S83" t="s">
        <v>3</v>
      </c>
      <c r="T83" t="s">
        <v>6</v>
      </c>
      <c r="U83" t="s">
        <v>147</v>
      </c>
      <c r="V83" t="s">
        <v>6</v>
      </c>
    </row>
    <row r="84" spans="1:22" outlineLevel="3" x14ac:dyDescent="0.2">
      <c r="A84" t="s">
        <v>0</v>
      </c>
      <c r="B84" s="5">
        <v>-39609.85</v>
      </c>
      <c r="C84" s="5">
        <v>-39609.85</v>
      </c>
      <c r="D84" t="s">
        <v>217</v>
      </c>
      <c r="E84" t="s">
        <v>6</v>
      </c>
      <c r="F84" s="2">
        <v>42633</v>
      </c>
      <c r="G84" t="s">
        <v>146</v>
      </c>
      <c r="H84" t="s">
        <v>131</v>
      </c>
      <c r="I84" s="2">
        <v>42633</v>
      </c>
      <c r="J84" t="s">
        <v>218</v>
      </c>
      <c r="K84" t="s">
        <v>6</v>
      </c>
      <c r="L84" t="s">
        <v>6</v>
      </c>
      <c r="M84" t="s">
        <v>7</v>
      </c>
      <c r="N84" t="s">
        <v>68</v>
      </c>
      <c r="O84" t="s">
        <v>6</v>
      </c>
      <c r="P84" t="s">
        <v>6</v>
      </c>
      <c r="Q84" t="s">
        <v>6</v>
      </c>
      <c r="R84" t="s">
        <v>6</v>
      </c>
      <c r="S84" t="s">
        <v>3</v>
      </c>
      <c r="T84" t="s">
        <v>6</v>
      </c>
      <c r="U84" t="s">
        <v>147</v>
      </c>
      <c r="V84" t="s">
        <v>6</v>
      </c>
    </row>
    <row r="85" spans="1:22" outlineLevel="3" x14ac:dyDescent="0.2">
      <c r="A85" t="s">
        <v>0</v>
      </c>
      <c r="B85" s="5">
        <v>40000</v>
      </c>
      <c r="C85" s="5">
        <v>40000</v>
      </c>
      <c r="D85" t="s">
        <v>219</v>
      </c>
      <c r="E85" t="s">
        <v>220</v>
      </c>
      <c r="F85" s="2">
        <v>42640</v>
      </c>
      <c r="G85" t="s">
        <v>19</v>
      </c>
      <c r="H85" t="s">
        <v>4</v>
      </c>
      <c r="I85" s="2">
        <v>42640</v>
      </c>
      <c r="J85" t="s">
        <v>20</v>
      </c>
      <c r="K85" t="s">
        <v>6</v>
      </c>
      <c r="L85" t="s">
        <v>6</v>
      </c>
      <c r="M85" t="s">
        <v>7</v>
      </c>
      <c r="N85" t="s">
        <v>8</v>
      </c>
      <c r="O85" t="s">
        <v>6</v>
      </c>
      <c r="P85" t="s">
        <v>6</v>
      </c>
      <c r="Q85" t="s">
        <v>6</v>
      </c>
      <c r="R85" t="s">
        <v>6</v>
      </c>
      <c r="S85" t="s">
        <v>19</v>
      </c>
      <c r="T85" t="s">
        <v>6</v>
      </c>
      <c r="U85" t="s">
        <v>21</v>
      </c>
      <c r="V85" t="s">
        <v>221</v>
      </c>
    </row>
    <row r="86" spans="1:22" outlineLevel="3" x14ac:dyDescent="0.2">
      <c r="A86" t="s">
        <v>0</v>
      </c>
      <c r="B86" s="5">
        <v>-212689.5</v>
      </c>
      <c r="C86" s="5">
        <v>-212689.5</v>
      </c>
      <c r="D86" t="s">
        <v>50</v>
      </c>
      <c r="E86" t="s">
        <v>112</v>
      </c>
      <c r="F86" s="2">
        <v>42614</v>
      </c>
      <c r="G86" t="s">
        <v>3</v>
      </c>
      <c r="H86" t="s">
        <v>4</v>
      </c>
      <c r="I86" s="2">
        <v>42614</v>
      </c>
      <c r="J86" t="s">
        <v>52</v>
      </c>
      <c r="K86" t="s">
        <v>6</v>
      </c>
      <c r="L86" t="s">
        <v>6</v>
      </c>
      <c r="M86" t="s">
        <v>7</v>
      </c>
      <c r="N86" t="s">
        <v>68</v>
      </c>
      <c r="O86" t="s">
        <v>6</v>
      </c>
      <c r="P86" t="s">
        <v>6</v>
      </c>
      <c r="Q86" t="s">
        <v>6</v>
      </c>
      <c r="R86" t="s">
        <v>6</v>
      </c>
      <c r="S86" t="s">
        <v>6</v>
      </c>
      <c r="T86" t="s">
        <v>6</v>
      </c>
      <c r="U86" t="s">
        <v>9</v>
      </c>
      <c r="V86" t="s">
        <v>53</v>
      </c>
    </row>
    <row r="87" spans="1:22" outlineLevel="3" x14ac:dyDescent="0.2">
      <c r="A87" t="s">
        <v>0</v>
      </c>
      <c r="B87" s="5">
        <v>212689.5</v>
      </c>
      <c r="C87" s="5">
        <v>212689.5</v>
      </c>
      <c r="D87" t="s">
        <v>50</v>
      </c>
      <c r="E87" t="s">
        <v>110</v>
      </c>
      <c r="F87" s="2">
        <v>42614</v>
      </c>
      <c r="G87" t="s">
        <v>3</v>
      </c>
      <c r="H87" t="s">
        <v>4</v>
      </c>
      <c r="I87" s="2">
        <v>42614</v>
      </c>
      <c r="J87" t="s">
        <v>52</v>
      </c>
      <c r="K87" t="s">
        <v>6</v>
      </c>
      <c r="L87" t="s">
        <v>6</v>
      </c>
      <c r="M87" t="s">
        <v>7</v>
      </c>
      <c r="N87" t="s">
        <v>8</v>
      </c>
      <c r="O87" t="s">
        <v>6</v>
      </c>
      <c r="P87" t="s">
        <v>6</v>
      </c>
      <c r="Q87" t="s">
        <v>6</v>
      </c>
      <c r="R87" t="s">
        <v>6</v>
      </c>
      <c r="S87" t="s">
        <v>3</v>
      </c>
      <c r="T87" t="s">
        <v>6</v>
      </c>
      <c r="U87" t="s">
        <v>9</v>
      </c>
      <c r="V87" t="s">
        <v>53</v>
      </c>
    </row>
    <row r="88" spans="1:22" outlineLevel="3" x14ac:dyDescent="0.2">
      <c r="A88" t="s">
        <v>0</v>
      </c>
      <c r="B88" s="5">
        <v>-216000</v>
      </c>
      <c r="C88" s="5">
        <v>-216000</v>
      </c>
      <c r="D88" t="s">
        <v>50</v>
      </c>
      <c r="E88" t="s">
        <v>118</v>
      </c>
      <c r="F88" s="2">
        <v>42614</v>
      </c>
      <c r="G88" t="s">
        <v>3</v>
      </c>
      <c r="H88" t="s">
        <v>4</v>
      </c>
      <c r="I88" s="2">
        <v>42614</v>
      </c>
      <c r="J88" t="s">
        <v>52</v>
      </c>
      <c r="K88" t="s">
        <v>6</v>
      </c>
      <c r="L88" t="s">
        <v>6</v>
      </c>
      <c r="M88" t="s">
        <v>7</v>
      </c>
      <c r="N88" t="s">
        <v>68</v>
      </c>
      <c r="O88" t="s">
        <v>6</v>
      </c>
      <c r="P88" t="s">
        <v>6</v>
      </c>
      <c r="Q88" t="s">
        <v>6</v>
      </c>
      <c r="R88" t="s">
        <v>6</v>
      </c>
      <c r="S88" t="s">
        <v>6</v>
      </c>
      <c r="T88" t="s">
        <v>6</v>
      </c>
      <c r="U88" t="s">
        <v>9</v>
      </c>
      <c r="V88" t="s">
        <v>53</v>
      </c>
    </row>
    <row r="89" spans="1:22" outlineLevel="3" x14ac:dyDescent="0.2">
      <c r="A89" t="s">
        <v>0</v>
      </c>
      <c r="B89" s="5">
        <v>216000</v>
      </c>
      <c r="C89" s="5">
        <v>216000</v>
      </c>
      <c r="D89" t="s">
        <v>50</v>
      </c>
      <c r="E89" t="s">
        <v>117</v>
      </c>
      <c r="F89" s="2">
        <v>42614</v>
      </c>
      <c r="G89" t="s">
        <v>3</v>
      </c>
      <c r="H89" t="s">
        <v>4</v>
      </c>
      <c r="I89" s="2">
        <v>42614</v>
      </c>
      <c r="J89" t="s">
        <v>52</v>
      </c>
      <c r="K89" t="s">
        <v>6</v>
      </c>
      <c r="L89" t="s">
        <v>6</v>
      </c>
      <c r="M89" t="s">
        <v>7</v>
      </c>
      <c r="N89" t="s">
        <v>8</v>
      </c>
      <c r="O89" t="s">
        <v>6</v>
      </c>
      <c r="P89" t="s">
        <v>6</v>
      </c>
      <c r="Q89" t="s">
        <v>6</v>
      </c>
      <c r="R89" t="s">
        <v>6</v>
      </c>
      <c r="S89" t="s">
        <v>3</v>
      </c>
      <c r="T89" t="s">
        <v>6</v>
      </c>
      <c r="U89" t="s">
        <v>9</v>
      </c>
      <c r="V89" t="s">
        <v>53</v>
      </c>
    </row>
    <row r="90" spans="1:22" outlineLevel="3" x14ac:dyDescent="0.2">
      <c r="A90" t="s">
        <v>0</v>
      </c>
      <c r="B90" s="5">
        <v>-250000</v>
      </c>
      <c r="C90" s="5">
        <v>-250000</v>
      </c>
      <c r="D90" t="s">
        <v>50</v>
      </c>
      <c r="E90" t="s">
        <v>120</v>
      </c>
      <c r="F90" s="2">
        <v>42614</v>
      </c>
      <c r="G90" t="s">
        <v>3</v>
      </c>
      <c r="H90" t="s">
        <v>4</v>
      </c>
      <c r="I90" s="2">
        <v>42614</v>
      </c>
      <c r="J90" t="s">
        <v>52</v>
      </c>
      <c r="K90" t="s">
        <v>6</v>
      </c>
      <c r="L90" t="s">
        <v>6</v>
      </c>
      <c r="M90" t="s">
        <v>7</v>
      </c>
      <c r="N90" t="s">
        <v>68</v>
      </c>
      <c r="O90" t="s">
        <v>6</v>
      </c>
      <c r="P90" t="s">
        <v>6</v>
      </c>
      <c r="Q90" t="s">
        <v>6</v>
      </c>
      <c r="R90" t="s">
        <v>6</v>
      </c>
      <c r="S90" t="s">
        <v>6</v>
      </c>
      <c r="T90" t="s">
        <v>6</v>
      </c>
      <c r="U90" t="s">
        <v>9</v>
      </c>
      <c r="V90" t="s">
        <v>53</v>
      </c>
    </row>
    <row r="91" spans="1:22" outlineLevel="3" x14ac:dyDescent="0.2">
      <c r="A91" t="s">
        <v>0</v>
      </c>
      <c r="B91" s="5">
        <v>678689.5</v>
      </c>
      <c r="C91" s="5">
        <v>678689.5</v>
      </c>
      <c r="D91" t="s">
        <v>222</v>
      </c>
      <c r="E91" t="s">
        <v>6</v>
      </c>
      <c r="F91" s="2">
        <v>42653</v>
      </c>
      <c r="G91" t="s">
        <v>3</v>
      </c>
      <c r="H91" t="s">
        <v>131</v>
      </c>
      <c r="I91" s="2">
        <v>42653</v>
      </c>
      <c r="J91" t="s">
        <v>218</v>
      </c>
      <c r="K91" t="s">
        <v>6</v>
      </c>
      <c r="L91" t="s">
        <v>6</v>
      </c>
      <c r="M91" t="s">
        <v>7</v>
      </c>
      <c r="N91" t="s">
        <v>8</v>
      </c>
      <c r="O91" t="s">
        <v>6</v>
      </c>
      <c r="P91" t="s">
        <v>6</v>
      </c>
      <c r="Q91" t="s">
        <v>6</v>
      </c>
      <c r="R91" t="s">
        <v>6</v>
      </c>
      <c r="S91" t="s">
        <v>6</v>
      </c>
      <c r="T91" t="s">
        <v>6</v>
      </c>
      <c r="U91" t="s">
        <v>9</v>
      </c>
      <c r="V91" t="s">
        <v>223</v>
      </c>
    </row>
    <row r="92" spans="1:22" outlineLevel="3" x14ac:dyDescent="0.2">
      <c r="A92" t="s">
        <v>0</v>
      </c>
      <c r="B92" s="5">
        <v>-678689.5</v>
      </c>
      <c r="C92" s="5">
        <v>-678689.5</v>
      </c>
      <c r="D92" t="s">
        <v>222</v>
      </c>
      <c r="E92" t="s">
        <v>6</v>
      </c>
      <c r="F92" s="2">
        <v>42653</v>
      </c>
      <c r="G92" t="s">
        <v>3</v>
      </c>
      <c r="H92" t="s">
        <v>131</v>
      </c>
      <c r="I92" s="2">
        <v>42653</v>
      </c>
      <c r="J92" t="s">
        <v>218</v>
      </c>
      <c r="K92" t="s">
        <v>6</v>
      </c>
      <c r="L92" t="s">
        <v>6</v>
      </c>
      <c r="M92" t="s">
        <v>7</v>
      </c>
      <c r="N92" t="s">
        <v>68</v>
      </c>
      <c r="O92" t="s">
        <v>6</v>
      </c>
      <c r="P92" t="s">
        <v>6</v>
      </c>
      <c r="Q92" t="s">
        <v>6</v>
      </c>
      <c r="R92" t="s">
        <v>6</v>
      </c>
      <c r="S92" t="s">
        <v>6</v>
      </c>
      <c r="T92" t="s">
        <v>6</v>
      </c>
      <c r="U92" t="s">
        <v>9</v>
      </c>
      <c r="V92" t="s">
        <v>223</v>
      </c>
    </row>
    <row r="93" spans="1:22" outlineLevel="3" x14ac:dyDescent="0.2">
      <c r="A93" t="s">
        <v>0</v>
      </c>
      <c r="B93" s="5">
        <v>-200000</v>
      </c>
      <c r="C93" s="5">
        <v>-200000</v>
      </c>
      <c r="D93" t="s">
        <v>224</v>
      </c>
      <c r="E93" t="s">
        <v>225</v>
      </c>
      <c r="F93" s="2">
        <v>42669</v>
      </c>
      <c r="G93" t="s">
        <v>19</v>
      </c>
      <c r="H93" t="s">
        <v>4</v>
      </c>
      <c r="I93" s="2">
        <v>42669</v>
      </c>
      <c r="J93" t="s">
        <v>5</v>
      </c>
      <c r="K93" t="s">
        <v>6</v>
      </c>
      <c r="L93" t="s">
        <v>6</v>
      </c>
      <c r="M93" t="s">
        <v>7</v>
      </c>
      <c r="N93" t="s">
        <v>68</v>
      </c>
      <c r="O93" t="s">
        <v>6</v>
      </c>
      <c r="P93" t="s">
        <v>6</v>
      </c>
      <c r="Q93" t="s">
        <v>6</v>
      </c>
      <c r="R93" t="s">
        <v>6</v>
      </c>
      <c r="S93" t="s">
        <v>19</v>
      </c>
      <c r="T93" t="s">
        <v>6</v>
      </c>
      <c r="U93" t="s">
        <v>206</v>
      </c>
      <c r="V93" t="s">
        <v>226</v>
      </c>
    </row>
    <row r="94" spans="1:22" outlineLevel="3" x14ac:dyDescent="0.2">
      <c r="A94" t="s">
        <v>0</v>
      </c>
      <c r="B94" s="5">
        <v>-74717</v>
      </c>
      <c r="C94" s="5">
        <v>-74717</v>
      </c>
      <c r="D94" t="s">
        <v>227</v>
      </c>
      <c r="E94" t="s">
        <v>228</v>
      </c>
      <c r="F94" s="2">
        <v>42669</v>
      </c>
      <c r="G94" t="s">
        <v>19</v>
      </c>
      <c r="H94" t="s">
        <v>4</v>
      </c>
      <c r="I94" s="2">
        <v>42669</v>
      </c>
      <c r="J94" t="s">
        <v>5</v>
      </c>
      <c r="K94" t="s">
        <v>6</v>
      </c>
      <c r="L94" t="s">
        <v>6</v>
      </c>
      <c r="M94" t="s">
        <v>7</v>
      </c>
      <c r="N94" t="s">
        <v>68</v>
      </c>
      <c r="O94" t="s">
        <v>6</v>
      </c>
      <c r="P94" t="s">
        <v>6</v>
      </c>
      <c r="Q94" t="s">
        <v>6</v>
      </c>
      <c r="R94" t="s">
        <v>6</v>
      </c>
      <c r="S94" t="s">
        <v>19</v>
      </c>
      <c r="T94" t="s">
        <v>6</v>
      </c>
      <c r="U94" t="s">
        <v>212</v>
      </c>
      <c r="V94" t="s">
        <v>229</v>
      </c>
    </row>
    <row r="95" spans="1:22" outlineLevel="3" x14ac:dyDescent="0.2">
      <c r="A95" t="s">
        <v>0</v>
      </c>
      <c r="B95" s="5">
        <v>-80000</v>
      </c>
      <c r="C95" s="5">
        <v>-80000</v>
      </c>
      <c r="D95" t="s">
        <v>230</v>
      </c>
      <c r="E95" t="s">
        <v>231</v>
      </c>
      <c r="F95" s="2">
        <v>42674</v>
      </c>
      <c r="G95" t="s">
        <v>19</v>
      </c>
      <c r="H95" t="s">
        <v>4</v>
      </c>
      <c r="I95" s="2">
        <v>42674</v>
      </c>
      <c r="J95" t="s">
        <v>20</v>
      </c>
      <c r="K95" t="s">
        <v>6</v>
      </c>
      <c r="L95" t="s">
        <v>6</v>
      </c>
      <c r="M95" t="s">
        <v>7</v>
      </c>
      <c r="N95" t="s">
        <v>68</v>
      </c>
      <c r="O95" t="s">
        <v>6</v>
      </c>
      <c r="P95" t="s">
        <v>6</v>
      </c>
      <c r="Q95" t="s">
        <v>6</v>
      </c>
      <c r="R95" t="s">
        <v>6</v>
      </c>
      <c r="S95" t="s">
        <v>19</v>
      </c>
      <c r="T95" t="s">
        <v>6</v>
      </c>
      <c r="U95" t="s">
        <v>21</v>
      </c>
      <c r="V95" t="s">
        <v>232</v>
      </c>
    </row>
    <row r="96" spans="1:22" outlineLevel="3" x14ac:dyDescent="0.2">
      <c r="A96" t="s">
        <v>0</v>
      </c>
      <c r="B96" s="5">
        <v>74717</v>
      </c>
      <c r="C96" s="5">
        <v>74717</v>
      </c>
      <c r="D96" t="s">
        <v>233</v>
      </c>
      <c r="E96" t="s">
        <v>6</v>
      </c>
      <c r="F96" s="2">
        <v>42677</v>
      </c>
      <c r="G96" t="s">
        <v>19</v>
      </c>
      <c r="H96" t="s">
        <v>131</v>
      </c>
      <c r="I96" s="2">
        <v>42677</v>
      </c>
      <c r="J96" t="s">
        <v>218</v>
      </c>
      <c r="K96" t="s">
        <v>6</v>
      </c>
      <c r="L96" t="s">
        <v>6</v>
      </c>
      <c r="M96" t="s">
        <v>7</v>
      </c>
      <c r="N96" t="s">
        <v>8</v>
      </c>
      <c r="O96" t="s">
        <v>6</v>
      </c>
      <c r="P96" t="s">
        <v>6</v>
      </c>
      <c r="Q96" t="s">
        <v>6</v>
      </c>
      <c r="R96" t="s">
        <v>6</v>
      </c>
      <c r="S96" t="s">
        <v>19</v>
      </c>
      <c r="T96" t="s">
        <v>6</v>
      </c>
      <c r="U96" t="s">
        <v>212</v>
      </c>
      <c r="V96" t="s">
        <v>234</v>
      </c>
    </row>
    <row r="97" spans="1:22" outlineLevel="3" x14ac:dyDescent="0.2">
      <c r="A97" t="s">
        <v>0</v>
      </c>
      <c r="B97" s="5">
        <v>200000</v>
      </c>
      <c r="C97" s="5">
        <v>200000</v>
      </c>
      <c r="D97" t="s">
        <v>233</v>
      </c>
      <c r="E97" t="s">
        <v>6</v>
      </c>
      <c r="F97" s="2">
        <v>42677</v>
      </c>
      <c r="G97" t="s">
        <v>19</v>
      </c>
      <c r="H97" t="s">
        <v>131</v>
      </c>
      <c r="I97" s="2">
        <v>42677</v>
      </c>
      <c r="J97" t="s">
        <v>218</v>
      </c>
      <c r="K97" t="s">
        <v>6</v>
      </c>
      <c r="L97" t="s">
        <v>6</v>
      </c>
      <c r="M97" t="s">
        <v>7</v>
      </c>
      <c r="N97" t="s">
        <v>8</v>
      </c>
      <c r="O97" t="s">
        <v>6</v>
      </c>
      <c r="P97" t="s">
        <v>6</v>
      </c>
      <c r="Q97" t="s">
        <v>6</v>
      </c>
      <c r="R97" t="s">
        <v>6</v>
      </c>
      <c r="S97" t="s">
        <v>19</v>
      </c>
      <c r="T97" t="s">
        <v>6</v>
      </c>
      <c r="U97" t="s">
        <v>206</v>
      </c>
      <c r="V97" t="s">
        <v>234</v>
      </c>
    </row>
    <row r="98" spans="1:22" outlineLevel="3" x14ac:dyDescent="0.2">
      <c r="A98" t="s">
        <v>0</v>
      </c>
      <c r="B98" s="5">
        <v>-74717</v>
      </c>
      <c r="C98" s="5">
        <v>-74717</v>
      </c>
      <c r="D98" t="s">
        <v>233</v>
      </c>
      <c r="E98" t="s">
        <v>6</v>
      </c>
      <c r="F98" s="2">
        <v>42677</v>
      </c>
      <c r="G98" t="s">
        <v>19</v>
      </c>
      <c r="H98" t="s">
        <v>131</v>
      </c>
      <c r="I98" s="2">
        <v>42677</v>
      </c>
      <c r="J98" t="s">
        <v>218</v>
      </c>
      <c r="K98" t="s">
        <v>6</v>
      </c>
      <c r="L98" t="s">
        <v>6</v>
      </c>
      <c r="M98" t="s">
        <v>7</v>
      </c>
      <c r="N98" t="s">
        <v>68</v>
      </c>
      <c r="O98" t="s">
        <v>6</v>
      </c>
      <c r="P98" t="s">
        <v>6</v>
      </c>
      <c r="Q98" t="s">
        <v>6</v>
      </c>
      <c r="R98" t="s">
        <v>6</v>
      </c>
      <c r="S98" t="s">
        <v>19</v>
      </c>
      <c r="T98" t="s">
        <v>6</v>
      </c>
      <c r="U98" t="s">
        <v>212</v>
      </c>
      <c r="V98" t="s">
        <v>234</v>
      </c>
    </row>
    <row r="99" spans="1:22" outlineLevel="3" x14ac:dyDescent="0.2">
      <c r="A99" t="s">
        <v>0</v>
      </c>
      <c r="B99" s="5">
        <v>-200000</v>
      </c>
      <c r="C99" s="5">
        <v>-200000</v>
      </c>
      <c r="D99" t="s">
        <v>233</v>
      </c>
      <c r="E99" t="s">
        <v>6</v>
      </c>
      <c r="F99" s="2">
        <v>42677</v>
      </c>
      <c r="G99" t="s">
        <v>19</v>
      </c>
      <c r="H99" t="s">
        <v>131</v>
      </c>
      <c r="I99" s="2">
        <v>42677</v>
      </c>
      <c r="J99" t="s">
        <v>218</v>
      </c>
      <c r="K99" t="s">
        <v>6</v>
      </c>
      <c r="L99" t="s">
        <v>6</v>
      </c>
      <c r="M99" t="s">
        <v>7</v>
      </c>
      <c r="N99" t="s">
        <v>68</v>
      </c>
      <c r="O99" t="s">
        <v>6</v>
      </c>
      <c r="P99" t="s">
        <v>6</v>
      </c>
      <c r="Q99" t="s">
        <v>6</v>
      </c>
      <c r="R99" t="s">
        <v>6</v>
      </c>
      <c r="S99" t="s">
        <v>19</v>
      </c>
      <c r="T99" t="s">
        <v>6</v>
      </c>
      <c r="U99" t="s">
        <v>206</v>
      </c>
      <c r="V99" t="s">
        <v>234</v>
      </c>
    </row>
    <row r="100" spans="1:22" outlineLevel="3" x14ac:dyDescent="0.2">
      <c r="A100" t="s">
        <v>0</v>
      </c>
      <c r="B100" s="5">
        <v>-50000</v>
      </c>
      <c r="C100" s="5">
        <v>-50000</v>
      </c>
      <c r="D100" t="s">
        <v>235</v>
      </c>
      <c r="E100" t="s">
        <v>236</v>
      </c>
      <c r="F100" s="2">
        <v>42681</v>
      </c>
      <c r="G100" t="s">
        <v>19</v>
      </c>
      <c r="H100" t="s">
        <v>4</v>
      </c>
      <c r="I100" s="2">
        <v>42682</v>
      </c>
      <c r="J100" t="s">
        <v>20</v>
      </c>
      <c r="K100" t="s">
        <v>6</v>
      </c>
      <c r="L100" t="s">
        <v>6</v>
      </c>
      <c r="M100" t="s">
        <v>7</v>
      </c>
      <c r="N100" t="s">
        <v>68</v>
      </c>
      <c r="O100" t="s">
        <v>6</v>
      </c>
      <c r="P100" t="s">
        <v>6</v>
      </c>
      <c r="Q100" t="s">
        <v>6</v>
      </c>
      <c r="R100" t="s">
        <v>6</v>
      </c>
      <c r="S100" t="s">
        <v>19</v>
      </c>
      <c r="T100" t="s">
        <v>6</v>
      </c>
      <c r="U100" t="s">
        <v>209</v>
      </c>
      <c r="V100" t="s">
        <v>237</v>
      </c>
    </row>
    <row r="101" spans="1:22" outlineLevel="3" x14ac:dyDescent="0.2">
      <c r="A101" t="s">
        <v>0</v>
      </c>
      <c r="B101" s="5">
        <v>80000</v>
      </c>
      <c r="C101" s="5">
        <v>80000</v>
      </c>
      <c r="D101" t="s">
        <v>238</v>
      </c>
      <c r="E101" t="s">
        <v>6</v>
      </c>
      <c r="F101" s="2">
        <v>42674</v>
      </c>
      <c r="G101" t="s">
        <v>19</v>
      </c>
      <c r="H101" t="s">
        <v>131</v>
      </c>
      <c r="I101" s="2">
        <v>42674</v>
      </c>
      <c r="J101" t="s">
        <v>180</v>
      </c>
      <c r="K101" t="s">
        <v>6</v>
      </c>
      <c r="L101" t="s">
        <v>6</v>
      </c>
      <c r="M101" t="s">
        <v>7</v>
      </c>
      <c r="N101" t="s">
        <v>8</v>
      </c>
      <c r="O101" t="s">
        <v>6</v>
      </c>
      <c r="P101" t="s">
        <v>6</v>
      </c>
      <c r="Q101" t="s">
        <v>6</v>
      </c>
      <c r="R101" t="s">
        <v>6</v>
      </c>
      <c r="S101" t="s">
        <v>19</v>
      </c>
      <c r="T101" t="s">
        <v>6</v>
      </c>
      <c r="U101" t="s">
        <v>21</v>
      </c>
      <c r="V101" t="s">
        <v>6</v>
      </c>
    </row>
    <row r="102" spans="1:22" outlineLevel="3" x14ac:dyDescent="0.2">
      <c r="A102" t="s">
        <v>0</v>
      </c>
      <c r="B102" s="5">
        <v>-80000</v>
      </c>
      <c r="C102" s="5">
        <v>-80000</v>
      </c>
      <c r="D102" t="s">
        <v>238</v>
      </c>
      <c r="E102" t="s">
        <v>6</v>
      </c>
      <c r="F102" s="2">
        <v>42674</v>
      </c>
      <c r="G102" t="s">
        <v>19</v>
      </c>
      <c r="H102" t="s">
        <v>131</v>
      </c>
      <c r="I102" s="2">
        <v>42674</v>
      </c>
      <c r="J102" t="s">
        <v>180</v>
      </c>
      <c r="K102" t="s">
        <v>6</v>
      </c>
      <c r="L102" t="s">
        <v>6</v>
      </c>
      <c r="M102" t="s">
        <v>7</v>
      </c>
      <c r="N102" t="s">
        <v>68</v>
      </c>
      <c r="O102" t="s">
        <v>6</v>
      </c>
      <c r="P102" t="s">
        <v>6</v>
      </c>
      <c r="Q102" t="s">
        <v>6</v>
      </c>
      <c r="R102" t="s">
        <v>6</v>
      </c>
      <c r="S102" t="s">
        <v>19</v>
      </c>
      <c r="T102" t="s">
        <v>6</v>
      </c>
      <c r="U102" t="s">
        <v>21</v>
      </c>
      <c r="V102" t="s">
        <v>6</v>
      </c>
    </row>
    <row r="103" spans="1:22" outlineLevel="3" x14ac:dyDescent="0.2">
      <c r="A103" t="s">
        <v>0</v>
      </c>
      <c r="B103" s="5">
        <v>-50000</v>
      </c>
      <c r="C103" s="5">
        <v>-50000</v>
      </c>
      <c r="D103" t="s">
        <v>239</v>
      </c>
      <c r="E103" t="s">
        <v>240</v>
      </c>
      <c r="F103" s="2">
        <v>42690</v>
      </c>
      <c r="G103" t="s">
        <v>19</v>
      </c>
      <c r="H103" t="s">
        <v>4</v>
      </c>
      <c r="I103" s="2">
        <v>42690</v>
      </c>
      <c r="J103" t="s">
        <v>20</v>
      </c>
      <c r="K103" t="s">
        <v>6</v>
      </c>
      <c r="L103" t="s">
        <v>6</v>
      </c>
      <c r="M103" t="s">
        <v>7</v>
      </c>
      <c r="N103" t="s">
        <v>68</v>
      </c>
      <c r="O103" t="s">
        <v>6</v>
      </c>
      <c r="P103" t="s">
        <v>6</v>
      </c>
      <c r="Q103" t="s">
        <v>6</v>
      </c>
      <c r="R103" t="s">
        <v>6</v>
      </c>
      <c r="S103" t="s">
        <v>19</v>
      </c>
      <c r="T103" t="s">
        <v>6</v>
      </c>
      <c r="U103" t="s">
        <v>209</v>
      </c>
      <c r="V103" t="s">
        <v>241</v>
      </c>
    </row>
    <row r="104" spans="1:22" outlineLevel="3" x14ac:dyDescent="0.2">
      <c r="A104" t="s">
        <v>0</v>
      </c>
      <c r="B104" s="5">
        <v>100000</v>
      </c>
      <c r="C104" s="5">
        <v>100000</v>
      </c>
      <c r="D104" t="s">
        <v>242</v>
      </c>
      <c r="E104" t="s">
        <v>6</v>
      </c>
      <c r="F104" s="2">
        <v>42711</v>
      </c>
      <c r="G104" t="s">
        <v>19</v>
      </c>
      <c r="H104" t="s">
        <v>131</v>
      </c>
      <c r="I104" s="2">
        <v>42711</v>
      </c>
      <c r="J104" t="s">
        <v>52</v>
      </c>
      <c r="K104" t="s">
        <v>6</v>
      </c>
      <c r="L104" t="s">
        <v>6</v>
      </c>
      <c r="M104" t="s">
        <v>7</v>
      </c>
      <c r="N104" t="s">
        <v>8</v>
      </c>
      <c r="O104" t="s">
        <v>6</v>
      </c>
      <c r="P104" t="s">
        <v>6</v>
      </c>
      <c r="Q104" t="s">
        <v>6</v>
      </c>
      <c r="R104" t="s">
        <v>6</v>
      </c>
      <c r="S104" t="s">
        <v>19</v>
      </c>
      <c r="T104" t="s">
        <v>6</v>
      </c>
      <c r="U104" t="s">
        <v>209</v>
      </c>
      <c r="V104" t="s">
        <v>210</v>
      </c>
    </row>
    <row r="105" spans="1:22" outlineLevel="3" x14ac:dyDescent="0.2">
      <c r="A105" t="s">
        <v>0</v>
      </c>
      <c r="B105" s="5">
        <v>-100000</v>
      </c>
      <c r="C105" s="5">
        <v>-100000</v>
      </c>
      <c r="D105" t="s">
        <v>242</v>
      </c>
      <c r="E105" t="s">
        <v>6</v>
      </c>
      <c r="F105" s="2">
        <v>42711</v>
      </c>
      <c r="G105" t="s">
        <v>19</v>
      </c>
      <c r="H105" t="s">
        <v>131</v>
      </c>
      <c r="I105" s="2">
        <v>42711</v>
      </c>
      <c r="J105" t="s">
        <v>52</v>
      </c>
      <c r="K105" t="s">
        <v>6</v>
      </c>
      <c r="L105" t="s">
        <v>6</v>
      </c>
      <c r="M105" t="s">
        <v>7</v>
      </c>
      <c r="N105" t="s">
        <v>68</v>
      </c>
      <c r="O105" t="s">
        <v>6</v>
      </c>
      <c r="P105" t="s">
        <v>6</v>
      </c>
      <c r="Q105" t="s">
        <v>6</v>
      </c>
      <c r="R105" t="s">
        <v>6</v>
      </c>
      <c r="S105" t="s">
        <v>19</v>
      </c>
      <c r="T105" t="s">
        <v>6</v>
      </c>
      <c r="U105" t="s">
        <v>209</v>
      </c>
      <c r="V105" t="s">
        <v>210</v>
      </c>
    </row>
    <row r="106" spans="1:22" outlineLevel="3" x14ac:dyDescent="0.2">
      <c r="A106" t="s">
        <v>0</v>
      </c>
      <c r="B106" s="5">
        <v>-250000</v>
      </c>
      <c r="C106" s="5">
        <v>-250000</v>
      </c>
      <c r="D106" t="s">
        <v>243</v>
      </c>
      <c r="E106" t="s">
        <v>244</v>
      </c>
      <c r="F106" s="2">
        <v>42724</v>
      </c>
      <c r="G106" t="s">
        <v>3</v>
      </c>
      <c r="H106" t="s">
        <v>4</v>
      </c>
      <c r="I106" s="2">
        <v>42724</v>
      </c>
      <c r="J106" t="s">
        <v>52</v>
      </c>
      <c r="K106" t="s">
        <v>6</v>
      </c>
      <c r="L106" t="s">
        <v>6</v>
      </c>
      <c r="M106" t="s">
        <v>7</v>
      </c>
      <c r="N106" t="s">
        <v>68</v>
      </c>
      <c r="O106" t="s">
        <v>6</v>
      </c>
      <c r="P106" t="s">
        <v>6</v>
      </c>
      <c r="Q106" t="s">
        <v>6</v>
      </c>
      <c r="R106" t="s">
        <v>6</v>
      </c>
      <c r="S106" t="s">
        <v>3</v>
      </c>
      <c r="T106" t="s">
        <v>6</v>
      </c>
      <c r="U106" t="s">
        <v>9</v>
      </c>
      <c r="V106" t="s">
        <v>245</v>
      </c>
    </row>
    <row r="107" spans="1:22" outlineLevel="3" x14ac:dyDescent="0.2">
      <c r="A107" t="s">
        <v>0</v>
      </c>
      <c r="B107" s="5">
        <v>-132000</v>
      </c>
      <c r="C107" s="5">
        <v>-132000</v>
      </c>
      <c r="D107" t="s">
        <v>243</v>
      </c>
      <c r="E107" t="s">
        <v>246</v>
      </c>
      <c r="F107" s="2">
        <v>42724</v>
      </c>
      <c r="G107" t="s">
        <v>3</v>
      </c>
      <c r="H107" t="s">
        <v>4</v>
      </c>
      <c r="I107" s="2">
        <v>42724</v>
      </c>
      <c r="J107" t="s">
        <v>52</v>
      </c>
      <c r="K107" t="s">
        <v>6</v>
      </c>
      <c r="L107" t="s">
        <v>6</v>
      </c>
      <c r="M107" t="s">
        <v>7</v>
      </c>
      <c r="N107" t="s">
        <v>68</v>
      </c>
      <c r="O107" t="s">
        <v>6</v>
      </c>
      <c r="P107" t="s">
        <v>6</v>
      </c>
      <c r="Q107" t="s">
        <v>6</v>
      </c>
      <c r="R107" t="s">
        <v>6</v>
      </c>
      <c r="S107" t="s">
        <v>3</v>
      </c>
      <c r="T107" t="s">
        <v>6</v>
      </c>
      <c r="U107" t="s">
        <v>9</v>
      </c>
      <c r="V107" t="s">
        <v>245</v>
      </c>
    </row>
    <row r="108" spans="1:22" outlineLevel="3" x14ac:dyDescent="0.2">
      <c r="A108" t="s">
        <v>0</v>
      </c>
      <c r="B108" s="5">
        <v>250000</v>
      </c>
      <c r="C108" s="5">
        <v>250000</v>
      </c>
      <c r="D108" t="s">
        <v>247</v>
      </c>
      <c r="E108" t="s">
        <v>6</v>
      </c>
      <c r="F108" s="2">
        <v>42724</v>
      </c>
      <c r="G108" t="s">
        <v>3</v>
      </c>
      <c r="H108" t="s">
        <v>131</v>
      </c>
      <c r="I108" s="2">
        <v>42724</v>
      </c>
      <c r="J108" t="s">
        <v>180</v>
      </c>
      <c r="K108" t="s">
        <v>6</v>
      </c>
      <c r="L108" t="s">
        <v>6</v>
      </c>
      <c r="M108" t="s">
        <v>7</v>
      </c>
      <c r="N108" t="s">
        <v>8</v>
      </c>
      <c r="O108" t="s">
        <v>6</v>
      </c>
      <c r="P108" t="s">
        <v>6</v>
      </c>
      <c r="Q108" t="s">
        <v>6</v>
      </c>
      <c r="R108" t="s">
        <v>6</v>
      </c>
      <c r="S108" t="s">
        <v>3</v>
      </c>
      <c r="T108" t="s">
        <v>6</v>
      </c>
      <c r="U108" t="s">
        <v>9</v>
      </c>
      <c r="V108" t="s">
        <v>6</v>
      </c>
    </row>
    <row r="109" spans="1:22" outlineLevel="3" x14ac:dyDescent="0.2">
      <c r="A109" t="s">
        <v>0</v>
      </c>
      <c r="B109" s="5">
        <v>-250000</v>
      </c>
      <c r="C109" s="5">
        <v>-250000</v>
      </c>
      <c r="D109" t="s">
        <v>247</v>
      </c>
      <c r="E109" t="s">
        <v>6</v>
      </c>
      <c r="F109" s="2">
        <v>42724</v>
      </c>
      <c r="G109" t="s">
        <v>3</v>
      </c>
      <c r="H109" t="s">
        <v>131</v>
      </c>
      <c r="I109" s="2">
        <v>42724</v>
      </c>
      <c r="J109" t="s">
        <v>180</v>
      </c>
      <c r="K109" t="s">
        <v>6</v>
      </c>
      <c r="L109" t="s">
        <v>6</v>
      </c>
      <c r="M109" t="s">
        <v>7</v>
      </c>
      <c r="N109" t="s">
        <v>68</v>
      </c>
      <c r="O109" t="s">
        <v>6</v>
      </c>
      <c r="P109" t="s">
        <v>6</v>
      </c>
      <c r="Q109" t="s">
        <v>6</v>
      </c>
      <c r="R109" t="s">
        <v>6</v>
      </c>
      <c r="S109" t="s">
        <v>3</v>
      </c>
      <c r="T109" t="s">
        <v>6</v>
      </c>
      <c r="U109" t="s">
        <v>9</v>
      </c>
      <c r="V109" t="s">
        <v>6</v>
      </c>
    </row>
    <row r="110" spans="1:22" outlineLevel="3" x14ac:dyDescent="0.2">
      <c r="A110" t="s">
        <v>0</v>
      </c>
      <c r="B110" s="5">
        <v>132000</v>
      </c>
      <c r="C110" s="5">
        <v>132000</v>
      </c>
      <c r="D110" t="s">
        <v>248</v>
      </c>
      <c r="E110" t="s">
        <v>6</v>
      </c>
      <c r="F110" s="2">
        <v>42724</v>
      </c>
      <c r="G110" t="s">
        <v>3</v>
      </c>
      <c r="H110" t="s">
        <v>131</v>
      </c>
      <c r="I110" s="2">
        <v>42724</v>
      </c>
      <c r="J110" t="s">
        <v>180</v>
      </c>
      <c r="K110" t="s">
        <v>6</v>
      </c>
      <c r="L110" t="s">
        <v>6</v>
      </c>
      <c r="M110" t="s">
        <v>7</v>
      </c>
      <c r="N110" t="s">
        <v>8</v>
      </c>
      <c r="O110" t="s">
        <v>6</v>
      </c>
      <c r="P110" t="s">
        <v>6</v>
      </c>
      <c r="Q110" t="s">
        <v>6</v>
      </c>
      <c r="R110" t="s">
        <v>6</v>
      </c>
      <c r="S110" t="s">
        <v>3</v>
      </c>
      <c r="T110" t="s">
        <v>6</v>
      </c>
      <c r="U110" t="s">
        <v>9</v>
      </c>
      <c r="V110" t="s">
        <v>6</v>
      </c>
    </row>
    <row r="111" spans="1:22" outlineLevel="3" x14ac:dyDescent="0.2">
      <c r="A111" t="s">
        <v>0</v>
      </c>
      <c r="B111" s="5">
        <v>-132000</v>
      </c>
      <c r="C111" s="5">
        <v>-132000</v>
      </c>
      <c r="D111" t="s">
        <v>248</v>
      </c>
      <c r="E111" t="s">
        <v>6</v>
      </c>
      <c r="F111" s="2">
        <v>42724</v>
      </c>
      <c r="G111" t="s">
        <v>3</v>
      </c>
      <c r="H111" t="s">
        <v>131</v>
      </c>
      <c r="I111" s="2">
        <v>42724</v>
      </c>
      <c r="J111" t="s">
        <v>180</v>
      </c>
      <c r="K111" t="s">
        <v>6</v>
      </c>
      <c r="L111" t="s">
        <v>6</v>
      </c>
      <c r="M111" t="s">
        <v>7</v>
      </c>
      <c r="N111" t="s">
        <v>68</v>
      </c>
      <c r="O111" t="s">
        <v>6</v>
      </c>
      <c r="P111" t="s">
        <v>6</v>
      </c>
      <c r="Q111" t="s">
        <v>6</v>
      </c>
      <c r="R111" t="s">
        <v>6</v>
      </c>
      <c r="S111" t="s">
        <v>3</v>
      </c>
      <c r="T111" t="s">
        <v>6</v>
      </c>
      <c r="U111" t="s">
        <v>9</v>
      </c>
      <c r="V111" t="s">
        <v>6</v>
      </c>
    </row>
    <row r="112" spans="1:22" outlineLevel="3" x14ac:dyDescent="0.2">
      <c r="A112" t="s">
        <v>0</v>
      </c>
      <c r="B112" s="5">
        <v>-216000</v>
      </c>
      <c r="C112" s="5">
        <v>-216000</v>
      </c>
      <c r="D112" t="s">
        <v>249</v>
      </c>
      <c r="E112" t="s">
        <v>250</v>
      </c>
      <c r="F112" s="2">
        <v>42734</v>
      </c>
      <c r="G112" t="s">
        <v>3</v>
      </c>
      <c r="H112" t="s">
        <v>4</v>
      </c>
      <c r="I112" s="2">
        <v>42734</v>
      </c>
      <c r="J112" t="s">
        <v>5</v>
      </c>
      <c r="K112" t="s">
        <v>6</v>
      </c>
      <c r="L112" t="s">
        <v>6</v>
      </c>
      <c r="M112" t="s">
        <v>7</v>
      </c>
      <c r="N112" t="s">
        <v>68</v>
      </c>
      <c r="O112" t="s">
        <v>6</v>
      </c>
      <c r="P112" t="s">
        <v>6</v>
      </c>
      <c r="Q112" t="s">
        <v>6</v>
      </c>
      <c r="R112" t="s">
        <v>6</v>
      </c>
      <c r="S112" t="s">
        <v>3</v>
      </c>
      <c r="T112" t="s">
        <v>6</v>
      </c>
      <c r="U112" t="s">
        <v>9</v>
      </c>
      <c r="V112" t="s">
        <v>251</v>
      </c>
    </row>
    <row r="113" spans="1:22" outlineLevel="3" x14ac:dyDescent="0.2">
      <c r="A113" t="s">
        <v>0</v>
      </c>
      <c r="B113" s="5">
        <v>-118800</v>
      </c>
      <c r="C113" s="5">
        <v>-118800</v>
      </c>
      <c r="D113" t="s">
        <v>252</v>
      </c>
      <c r="E113" t="s">
        <v>253</v>
      </c>
      <c r="F113" s="2">
        <v>42735</v>
      </c>
      <c r="G113" t="s">
        <v>81</v>
      </c>
      <c r="H113" t="s">
        <v>4</v>
      </c>
      <c r="I113" s="2">
        <v>42735</v>
      </c>
      <c r="J113" t="s">
        <v>5</v>
      </c>
      <c r="K113" t="s">
        <v>6</v>
      </c>
      <c r="L113" t="s">
        <v>34</v>
      </c>
      <c r="M113" t="s">
        <v>7</v>
      </c>
      <c r="N113" t="s">
        <v>68</v>
      </c>
      <c r="O113" t="s">
        <v>6</v>
      </c>
      <c r="P113" t="s">
        <v>6</v>
      </c>
      <c r="Q113" t="s">
        <v>6</v>
      </c>
      <c r="R113" t="s">
        <v>6</v>
      </c>
      <c r="S113" t="s">
        <v>81</v>
      </c>
      <c r="T113" t="s">
        <v>6</v>
      </c>
      <c r="U113" t="s">
        <v>82</v>
      </c>
      <c r="V113" t="s">
        <v>254</v>
      </c>
    </row>
    <row r="114" spans="1:22" outlineLevel="3" x14ac:dyDescent="0.2">
      <c r="A114" t="s">
        <v>0</v>
      </c>
      <c r="B114" s="5">
        <v>216000</v>
      </c>
      <c r="C114" s="5">
        <v>216000</v>
      </c>
      <c r="D114" t="s">
        <v>255</v>
      </c>
      <c r="E114" t="s">
        <v>6</v>
      </c>
      <c r="F114" s="2">
        <v>42734</v>
      </c>
      <c r="G114" t="s">
        <v>3</v>
      </c>
      <c r="H114" t="s">
        <v>131</v>
      </c>
      <c r="I114" s="2">
        <v>42734</v>
      </c>
      <c r="J114" t="s">
        <v>180</v>
      </c>
      <c r="K114" t="s">
        <v>6</v>
      </c>
      <c r="L114" t="s">
        <v>6</v>
      </c>
      <c r="M114" t="s">
        <v>7</v>
      </c>
      <c r="N114" t="s">
        <v>8</v>
      </c>
      <c r="O114" t="s">
        <v>6</v>
      </c>
      <c r="P114" t="s">
        <v>6</v>
      </c>
      <c r="Q114" t="s">
        <v>6</v>
      </c>
      <c r="R114" t="s">
        <v>6</v>
      </c>
      <c r="S114" t="s">
        <v>3</v>
      </c>
      <c r="T114" t="s">
        <v>6</v>
      </c>
      <c r="U114" t="s">
        <v>9</v>
      </c>
      <c r="V114" t="s">
        <v>6</v>
      </c>
    </row>
    <row r="115" spans="1:22" outlineLevel="3" x14ac:dyDescent="0.2">
      <c r="A115" t="s">
        <v>0</v>
      </c>
      <c r="B115" s="5">
        <v>-216000</v>
      </c>
      <c r="C115" s="5">
        <v>-216000</v>
      </c>
      <c r="D115" t="s">
        <v>255</v>
      </c>
      <c r="E115" t="s">
        <v>6</v>
      </c>
      <c r="F115" s="2">
        <v>42734</v>
      </c>
      <c r="G115" t="s">
        <v>3</v>
      </c>
      <c r="H115" t="s">
        <v>131</v>
      </c>
      <c r="I115" s="2">
        <v>42734</v>
      </c>
      <c r="J115" t="s">
        <v>180</v>
      </c>
      <c r="K115" t="s">
        <v>6</v>
      </c>
      <c r="L115" t="s">
        <v>6</v>
      </c>
      <c r="M115" t="s">
        <v>7</v>
      </c>
      <c r="N115" t="s">
        <v>68</v>
      </c>
      <c r="O115" t="s">
        <v>6</v>
      </c>
      <c r="P115" t="s">
        <v>6</v>
      </c>
      <c r="Q115" t="s">
        <v>6</v>
      </c>
      <c r="R115" t="s">
        <v>6</v>
      </c>
      <c r="S115" t="s">
        <v>3</v>
      </c>
      <c r="T115" t="s">
        <v>6</v>
      </c>
      <c r="U115" t="s">
        <v>9</v>
      </c>
      <c r="V115" t="s">
        <v>6</v>
      </c>
    </row>
    <row r="116" spans="1:22" outlineLevel="3" x14ac:dyDescent="0.2">
      <c r="A116" t="s">
        <v>0</v>
      </c>
      <c r="B116" s="5">
        <v>-200000</v>
      </c>
      <c r="C116" s="5">
        <v>-200000</v>
      </c>
      <c r="D116" t="s">
        <v>256</v>
      </c>
      <c r="E116" t="s">
        <v>257</v>
      </c>
      <c r="F116" s="2">
        <v>42735</v>
      </c>
      <c r="G116" t="s">
        <v>3</v>
      </c>
      <c r="H116" t="s">
        <v>4</v>
      </c>
      <c r="I116" s="2">
        <v>42735</v>
      </c>
      <c r="J116" t="s">
        <v>5</v>
      </c>
      <c r="K116" t="s">
        <v>6</v>
      </c>
      <c r="L116" t="s">
        <v>6</v>
      </c>
      <c r="M116" t="s">
        <v>7</v>
      </c>
      <c r="N116" t="s">
        <v>68</v>
      </c>
      <c r="O116" t="s">
        <v>6</v>
      </c>
      <c r="P116" t="s">
        <v>6</v>
      </c>
      <c r="Q116" t="s">
        <v>6</v>
      </c>
      <c r="R116" t="s">
        <v>6</v>
      </c>
      <c r="S116" t="s">
        <v>3</v>
      </c>
      <c r="T116" t="s">
        <v>6</v>
      </c>
      <c r="U116" t="s">
        <v>9</v>
      </c>
      <c r="V116" t="s">
        <v>258</v>
      </c>
    </row>
    <row r="117" spans="1:22" outlineLevel="3" x14ac:dyDescent="0.2">
      <c r="A117" t="s">
        <v>0</v>
      </c>
      <c r="B117" s="5">
        <v>200000</v>
      </c>
      <c r="C117" s="5">
        <v>200000</v>
      </c>
      <c r="D117" t="s">
        <v>259</v>
      </c>
      <c r="E117" t="s">
        <v>6</v>
      </c>
      <c r="F117" s="2">
        <v>42735</v>
      </c>
      <c r="G117" t="s">
        <v>3</v>
      </c>
      <c r="H117" t="s">
        <v>131</v>
      </c>
      <c r="I117" s="2">
        <v>42735</v>
      </c>
      <c r="J117" t="s">
        <v>180</v>
      </c>
      <c r="K117" t="s">
        <v>6</v>
      </c>
      <c r="L117" t="s">
        <v>6</v>
      </c>
      <c r="M117" t="s">
        <v>7</v>
      </c>
      <c r="N117" t="s">
        <v>8</v>
      </c>
      <c r="O117" t="s">
        <v>6</v>
      </c>
      <c r="P117" t="s">
        <v>6</v>
      </c>
      <c r="Q117" t="s">
        <v>6</v>
      </c>
      <c r="R117" t="s">
        <v>6</v>
      </c>
      <c r="S117" t="s">
        <v>3</v>
      </c>
      <c r="T117" t="s">
        <v>6</v>
      </c>
      <c r="U117" t="s">
        <v>9</v>
      </c>
      <c r="V117" t="s">
        <v>6</v>
      </c>
    </row>
    <row r="118" spans="1:22" outlineLevel="3" x14ac:dyDescent="0.2">
      <c r="A118" t="s">
        <v>0</v>
      </c>
      <c r="B118" s="5">
        <v>-200000</v>
      </c>
      <c r="C118" s="5">
        <v>-200000</v>
      </c>
      <c r="D118" t="s">
        <v>259</v>
      </c>
      <c r="E118" t="s">
        <v>6</v>
      </c>
      <c r="F118" s="2">
        <v>42735</v>
      </c>
      <c r="G118" t="s">
        <v>3</v>
      </c>
      <c r="H118" t="s">
        <v>131</v>
      </c>
      <c r="I118" s="2">
        <v>42735</v>
      </c>
      <c r="J118" t="s">
        <v>180</v>
      </c>
      <c r="K118" t="s">
        <v>6</v>
      </c>
      <c r="L118" t="s">
        <v>6</v>
      </c>
      <c r="M118" t="s">
        <v>7</v>
      </c>
      <c r="N118" t="s">
        <v>68</v>
      </c>
      <c r="O118" t="s">
        <v>6</v>
      </c>
      <c r="P118" t="s">
        <v>6</v>
      </c>
      <c r="Q118" t="s">
        <v>6</v>
      </c>
      <c r="R118" t="s">
        <v>6</v>
      </c>
      <c r="S118" t="s">
        <v>3</v>
      </c>
      <c r="T118" t="s">
        <v>6</v>
      </c>
      <c r="U118" t="s">
        <v>9</v>
      </c>
      <c r="V118" t="s">
        <v>6</v>
      </c>
    </row>
    <row r="119" spans="1:22" outlineLevel="3" x14ac:dyDescent="0.2">
      <c r="A119" t="s">
        <v>0</v>
      </c>
      <c r="B119" s="5">
        <v>-52598</v>
      </c>
      <c r="C119" s="5">
        <v>-52598</v>
      </c>
      <c r="D119" t="s">
        <v>260</v>
      </c>
      <c r="E119" t="s">
        <v>261</v>
      </c>
      <c r="F119" s="2">
        <v>42735</v>
      </c>
      <c r="G119" t="s">
        <v>3</v>
      </c>
      <c r="H119" t="s">
        <v>4</v>
      </c>
      <c r="I119" s="2">
        <v>42735</v>
      </c>
      <c r="J119" t="s">
        <v>20</v>
      </c>
      <c r="K119" t="s">
        <v>6</v>
      </c>
      <c r="L119" t="s">
        <v>34</v>
      </c>
      <c r="M119" t="s">
        <v>7</v>
      </c>
      <c r="N119" t="s">
        <v>68</v>
      </c>
      <c r="O119" t="s">
        <v>6</v>
      </c>
      <c r="P119" t="s">
        <v>6</v>
      </c>
      <c r="Q119" t="s">
        <v>6</v>
      </c>
      <c r="R119" t="s">
        <v>6</v>
      </c>
      <c r="S119" t="s">
        <v>3</v>
      </c>
      <c r="T119" t="s">
        <v>6</v>
      </c>
      <c r="U119" t="s">
        <v>9</v>
      </c>
      <c r="V119" t="s">
        <v>262</v>
      </c>
    </row>
    <row r="120" spans="1:22" outlineLevel="3" x14ac:dyDescent="0.2">
      <c r="A120" t="s">
        <v>0</v>
      </c>
      <c r="B120" s="5">
        <v>52598</v>
      </c>
      <c r="C120" s="5">
        <v>52598</v>
      </c>
      <c r="D120" t="s">
        <v>263</v>
      </c>
      <c r="E120" t="s">
        <v>6</v>
      </c>
      <c r="F120" s="2">
        <v>42735</v>
      </c>
      <c r="G120" t="s">
        <v>3</v>
      </c>
      <c r="H120" t="s">
        <v>131</v>
      </c>
      <c r="I120" s="2">
        <v>42735</v>
      </c>
      <c r="J120" t="s">
        <v>180</v>
      </c>
      <c r="K120" t="s">
        <v>6</v>
      </c>
      <c r="L120" t="s">
        <v>6</v>
      </c>
      <c r="M120" t="s">
        <v>7</v>
      </c>
      <c r="N120" t="s">
        <v>8</v>
      </c>
      <c r="O120" t="s">
        <v>6</v>
      </c>
      <c r="P120" t="s">
        <v>6</v>
      </c>
      <c r="Q120" t="s">
        <v>6</v>
      </c>
      <c r="R120" t="s">
        <v>6</v>
      </c>
      <c r="S120" t="s">
        <v>3</v>
      </c>
      <c r="T120" t="s">
        <v>6</v>
      </c>
      <c r="U120" t="s">
        <v>9</v>
      </c>
      <c r="V120" t="s">
        <v>6</v>
      </c>
    </row>
    <row r="121" spans="1:22" outlineLevel="3" x14ac:dyDescent="0.2">
      <c r="A121" t="s">
        <v>0</v>
      </c>
      <c r="B121" s="5">
        <v>-52598</v>
      </c>
      <c r="C121" s="5">
        <v>-52598</v>
      </c>
      <c r="D121" t="s">
        <v>263</v>
      </c>
      <c r="E121" t="s">
        <v>6</v>
      </c>
      <c r="F121" s="2">
        <v>42735</v>
      </c>
      <c r="G121" t="s">
        <v>3</v>
      </c>
      <c r="H121" t="s">
        <v>131</v>
      </c>
      <c r="I121" s="2">
        <v>42735</v>
      </c>
      <c r="J121" t="s">
        <v>180</v>
      </c>
      <c r="K121" t="s">
        <v>6</v>
      </c>
      <c r="L121" t="s">
        <v>6</v>
      </c>
      <c r="M121" t="s">
        <v>7</v>
      </c>
      <c r="N121" t="s">
        <v>68</v>
      </c>
      <c r="O121" t="s">
        <v>6</v>
      </c>
      <c r="P121" t="s">
        <v>6</v>
      </c>
      <c r="Q121" t="s">
        <v>6</v>
      </c>
      <c r="R121" t="s">
        <v>6</v>
      </c>
      <c r="S121" t="s">
        <v>3</v>
      </c>
      <c r="T121" t="s">
        <v>6</v>
      </c>
      <c r="U121" t="s">
        <v>9</v>
      </c>
      <c r="V121" t="s">
        <v>6</v>
      </c>
    </row>
    <row r="122" spans="1:22" outlineLevel="3" x14ac:dyDescent="0.2">
      <c r="A122" t="s">
        <v>0</v>
      </c>
      <c r="B122" s="5">
        <v>-212689.5</v>
      </c>
      <c r="C122" s="5">
        <v>-212689.5</v>
      </c>
      <c r="D122" t="s">
        <v>264</v>
      </c>
      <c r="E122" t="s">
        <v>265</v>
      </c>
      <c r="F122" s="2">
        <v>42735</v>
      </c>
      <c r="G122" t="s">
        <v>3</v>
      </c>
      <c r="H122" t="s">
        <v>4</v>
      </c>
      <c r="I122" s="2">
        <v>42735</v>
      </c>
      <c r="J122" t="s">
        <v>5</v>
      </c>
      <c r="K122" t="s">
        <v>6</v>
      </c>
      <c r="L122" t="s">
        <v>6</v>
      </c>
      <c r="M122" t="s">
        <v>7</v>
      </c>
      <c r="N122" t="s">
        <v>68</v>
      </c>
      <c r="O122" t="s">
        <v>6</v>
      </c>
      <c r="P122" t="s">
        <v>6</v>
      </c>
      <c r="Q122" t="s">
        <v>6</v>
      </c>
      <c r="R122" t="s">
        <v>6</v>
      </c>
      <c r="S122" t="s">
        <v>3</v>
      </c>
      <c r="T122" t="s">
        <v>6</v>
      </c>
      <c r="U122" t="s">
        <v>9</v>
      </c>
      <c r="V122" t="s">
        <v>266</v>
      </c>
    </row>
    <row r="123" spans="1:22" outlineLevel="3" x14ac:dyDescent="0.2">
      <c r="A123" t="s">
        <v>0</v>
      </c>
      <c r="B123" s="5">
        <v>212689.5</v>
      </c>
      <c r="C123" s="5">
        <v>212689.5</v>
      </c>
      <c r="D123" t="s">
        <v>267</v>
      </c>
      <c r="E123" t="s">
        <v>6</v>
      </c>
      <c r="F123" s="2">
        <v>42735</v>
      </c>
      <c r="G123" t="s">
        <v>3</v>
      </c>
      <c r="H123" t="s">
        <v>131</v>
      </c>
      <c r="I123" s="2">
        <v>42735</v>
      </c>
      <c r="J123" t="s">
        <v>180</v>
      </c>
      <c r="K123" t="s">
        <v>6</v>
      </c>
      <c r="L123" t="s">
        <v>6</v>
      </c>
      <c r="M123" t="s">
        <v>7</v>
      </c>
      <c r="N123" t="s">
        <v>8</v>
      </c>
      <c r="O123" t="s">
        <v>6</v>
      </c>
      <c r="P123" t="s">
        <v>6</v>
      </c>
      <c r="Q123" t="s">
        <v>6</v>
      </c>
      <c r="R123" t="s">
        <v>6</v>
      </c>
      <c r="S123" t="s">
        <v>3</v>
      </c>
      <c r="T123" t="s">
        <v>6</v>
      </c>
      <c r="U123" t="s">
        <v>9</v>
      </c>
      <c r="V123" t="s">
        <v>6</v>
      </c>
    </row>
    <row r="124" spans="1:22" outlineLevel="3" x14ac:dyDescent="0.2">
      <c r="A124" t="s">
        <v>0</v>
      </c>
      <c r="B124" s="5">
        <v>-212689.5</v>
      </c>
      <c r="C124" s="5">
        <v>-212689.5</v>
      </c>
      <c r="D124" t="s">
        <v>267</v>
      </c>
      <c r="E124" t="s">
        <v>6</v>
      </c>
      <c r="F124" s="2">
        <v>42735</v>
      </c>
      <c r="G124" t="s">
        <v>3</v>
      </c>
      <c r="H124" t="s">
        <v>131</v>
      </c>
      <c r="I124" s="2">
        <v>42735</v>
      </c>
      <c r="J124" t="s">
        <v>180</v>
      </c>
      <c r="K124" t="s">
        <v>6</v>
      </c>
      <c r="L124" t="s">
        <v>6</v>
      </c>
      <c r="M124" t="s">
        <v>7</v>
      </c>
      <c r="N124" t="s">
        <v>68</v>
      </c>
      <c r="O124" t="s">
        <v>6</v>
      </c>
      <c r="P124" t="s">
        <v>6</v>
      </c>
      <c r="Q124" t="s">
        <v>6</v>
      </c>
      <c r="R124" t="s">
        <v>6</v>
      </c>
      <c r="S124" t="s">
        <v>3</v>
      </c>
      <c r="T124" t="s">
        <v>6</v>
      </c>
      <c r="U124" t="s">
        <v>9</v>
      </c>
      <c r="V124" t="s">
        <v>6</v>
      </c>
    </row>
    <row r="125" spans="1:22" outlineLevel="3" x14ac:dyDescent="0.2">
      <c r="A125" t="s">
        <v>0</v>
      </c>
      <c r="B125" s="5">
        <v>118800</v>
      </c>
      <c r="C125" s="5">
        <v>118800</v>
      </c>
      <c r="D125" t="s">
        <v>268</v>
      </c>
      <c r="E125" t="s">
        <v>6</v>
      </c>
      <c r="F125" s="2">
        <v>42828</v>
      </c>
      <c r="G125" t="s">
        <v>81</v>
      </c>
      <c r="H125" t="s">
        <v>131</v>
      </c>
      <c r="I125" s="2">
        <v>42828</v>
      </c>
      <c r="J125" t="s">
        <v>218</v>
      </c>
      <c r="K125" t="s">
        <v>6</v>
      </c>
      <c r="L125" t="s">
        <v>6</v>
      </c>
      <c r="M125" t="s">
        <v>7</v>
      </c>
      <c r="N125" t="s">
        <v>8</v>
      </c>
      <c r="O125" t="s">
        <v>6</v>
      </c>
      <c r="P125" t="s">
        <v>6</v>
      </c>
      <c r="Q125" t="s">
        <v>6</v>
      </c>
      <c r="R125" t="s">
        <v>6</v>
      </c>
      <c r="S125" t="s">
        <v>81</v>
      </c>
      <c r="T125" t="s">
        <v>6</v>
      </c>
      <c r="U125" t="s">
        <v>82</v>
      </c>
      <c r="V125" t="s">
        <v>269</v>
      </c>
    </row>
    <row r="126" spans="1:22" outlineLevel="3" x14ac:dyDescent="0.2">
      <c r="A126" t="s">
        <v>0</v>
      </c>
      <c r="B126" s="5">
        <v>-118800</v>
      </c>
      <c r="C126" s="5">
        <v>-118800</v>
      </c>
      <c r="D126" t="s">
        <v>268</v>
      </c>
      <c r="E126" t="s">
        <v>6</v>
      </c>
      <c r="F126" s="2">
        <v>42828</v>
      </c>
      <c r="G126" t="s">
        <v>81</v>
      </c>
      <c r="H126" t="s">
        <v>131</v>
      </c>
      <c r="I126" s="2">
        <v>42828</v>
      </c>
      <c r="J126" t="s">
        <v>218</v>
      </c>
      <c r="K126" t="s">
        <v>6</v>
      </c>
      <c r="L126" t="s">
        <v>6</v>
      </c>
      <c r="M126" t="s">
        <v>7</v>
      </c>
      <c r="N126" t="s">
        <v>68</v>
      </c>
      <c r="O126" t="s">
        <v>6</v>
      </c>
      <c r="P126" t="s">
        <v>6</v>
      </c>
      <c r="Q126" t="s">
        <v>6</v>
      </c>
      <c r="R126" t="s">
        <v>6</v>
      </c>
      <c r="S126" t="s">
        <v>81</v>
      </c>
      <c r="T126" t="s">
        <v>6</v>
      </c>
      <c r="U126" t="s">
        <v>82</v>
      </c>
      <c r="V126" t="s">
        <v>269</v>
      </c>
    </row>
    <row r="127" spans="1:22" outlineLevel="3" x14ac:dyDescent="0.2">
      <c r="A127" t="s">
        <v>270</v>
      </c>
      <c r="B127" s="5">
        <v>-191742</v>
      </c>
      <c r="C127" s="5">
        <v>-191742</v>
      </c>
      <c r="D127" t="s">
        <v>1</v>
      </c>
      <c r="E127" t="s">
        <v>2</v>
      </c>
      <c r="F127" s="2">
        <v>42458</v>
      </c>
      <c r="G127" t="s">
        <v>3</v>
      </c>
      <c r="H127" t="s">
        <v>4</v>
      </c>
      <c r="I127" s="2">
        <v>42458</v>
      </c>
      <c r="J127" t="s">
        <v>5</v>
      </c>
      <c r="K127" t="s">
        <v>6</v>
      </c>
      <c r="L127" t="s">
        <v>6</v>
      </c>
      <c r="M127" t="s">
        <v>7</v>
      </c>
      <c r="N127" t="s">
        <v>68</v>
      </c>
      <c r="O127" t="s">
        <v>6</v>
      </c>
      <c r="P127" t="s">
        <v>6</v>
      </c>
      <c r="Q127" t="s">
        <v>6</v>
      </c>
      <c r="R127" t="s">
        <v>6</v>
      </c>
      <c r="S127" t="s">
        <v>3</v>
      </c>
      <c r="T127" t="s">
        <v>6</v>
      </c>
      <c r="U127" t="s">
        <v>271</v>
      </c>
      <c r="V127" t="s">
        <v>10</v>
      </c>
    </row>
    <row r="128" spans="1:22" outlineLevel="3" x14ac:dyDescent="0.2">
      <c r="A128" t="s">
        <v>270</v>
      </c>
      <c r="B128" s="5">
        <v>-350000</v>
      </c>
      <c r="C128" s="5">
        <v>-350000</v>
      </c>
      <c r="D128" t="s">
        <v>11</v>
      </c>
      <c r="E128" t="s">
        <v>12</v>
      </c>
      <c r="F128" s="2">
        <v>42502</v>
      </c>
      <c r="G128" t="s">
        <v>3</v>
      </c>
      <c r="H128" t="s">
        <v>4</v>
      </c>
      <c r="I128" s="2">
        <v>42502</v>
      </c>
      <c r="J128" t="s">
        <v>5</v>
      </c>
      <c r="K128" t="s">
        <v>6</v>
      </c>
      <c r="L128" t="s">
        <v>6</v>
      </c>
      <c r="M128" t="s">
        <v>7</v>
      </c>
      <c r="N128" t="s">
        <v>68</v>
      </c>
      <c r="O128" t="s">
        <v>6</v>
      </c>
      <c r="P128" t="s">
        <v>6</v>
      </c>
      <c r="Q128" t="s">
        <v>6</v>
      </c>
      <c r="R128" t="s">
        <v>6</v>
      </c>
      <c r="S128" t="s">
        <v>3</v>
      </c>
      <c r="T128" t="s">
        <v>6</v>
      </c>
      <c r="U128" t="s">
        <v>272</v>
      </c>
      <c r="V128" t="s">
        <v>13</v>
      </c>
    </row>
    <row r="129" spans="1:22" outlineLevel="3" x14ac:dyDescent="0.2">
      <c r="A129" t="s">
        <v>270</v>
      </c>
      <c r="B129" s="5">
        <v>-273132.65999999997</v>
      </c>
      <c r="C129" s="5">
        <v>-273132.65999999997</v>
      </c>
      <c r="D129" t="s">
        <v>14</v>
      </c>
      <c r="E129" t="s">
        <v>15</v>
      </c>
      <c r="F129" s="2">
        <v>42550</v>
      </c>
      <c r="G129" t="s">
        <v>3</v>
      </c>
      <c r="H129" t="s">
        <v>4</v>
      </c>
      <c r="I129" s="2">
        <v>42550</v>
      </c>
      <c r="J129" t="s">
        <v>5</v>
      </c>
      <c r="K129" t="s">
        <v>6</v>
      </c>
      <c r="L129" t="s">
        <v>6</v>
      </c>
      <c r="M129" t="s">
        <v>7</v>
      </c>
      <c r="N129" t="s">
        <v>68</v>
      </c>
      <c r="O129" t="s">
        <v>6</v>
      </c>
      <c r="P129" t="s">
        <v>6</v>
      </c>
      <c r="Q129" t="s">
        <v>6</v>
      </c>
      <c r="R129" t="s">
        <v>6</v>
      </c>
      <c r="S129" t="s">
        <v>3</v>
      </c>
      <c r="T129" t="s">
        <v>6</v>
      </c>
      <c r="U129" t="s">
        <v>273</v>
      </c>
      <c r="V129" t="s">
        <v>16</v>
      </c>
    </row>
    <row r="130" spans="1:22" outlineLevel="3" x14ac:dyDescent="0.2">
      <c r="A130" t="s">
        <v>270</v>
      </c>
      <c r="B130" s="5">
        <v>-90000</v>
      </c>
      <c r="C130" s="5">
        <v>-90000</v>
      </c>
      <c r="D130" t="s">
        <v>17</v>
      </c>
      <c r="E130" t="s">
        <v>18</v>
      </c>
      <c r="F130" s="2">
        <v>42551</v>
      </c>
      <c r="G130" t="s">
        <v>19</v>
      </c>
      <c r="H130" t="s">
        <v>4</v>
      </c>
      <c r="I130" s="2">
        <v>42551</v>
      </c>
      <c r="J130" t="s">
        <v>20</v>
      </c>
      <c r="K130" t="s">
        <v>6</v>
      </c>
      <c r="L130" t="s">
        <v>6</v>
      </c>
      <c r="M130" t="s">
        <v>7</v>
      </c>
      <c r="N130" t="s">
        <v>68</v>
      </c>
      <c r="O130" t="s">
        <v>6</v>
      </c>
      <c r="P130" t="s">
        <v>6</v>
      </c>
      <c r="Q130" t="s">
        <v>6</v>
      </c>
      <c r="R130" t="s">
        <v>6</v>
      </c>
      <c r="S130" t="s">
        <v>19</v>
      </c>
      <c r="T130" t="s">
        <v>6</v>
      </c>
      <c r="U130" t="s">
        <v>274</v>
      </c>
      <c r="V130" t="s">
        <v>22</v>
      </c>
    </row>
    <row r="131" spans="1:22" outlineLevel="3" x14ac:dyDescent="0.2">
      <c r="A131" t="s">
        <v>270</v>
      </c>
      <c r="B131" s="5">
        <v>-273132.65999999997</v>
      </c>
      <c r="C131" s="5">
        <v>-273132.65999999997</v>
      </c>
      <c r="D131" t="s">
        <v>23</v>
      </c>
      <c r="E131" t="s">
        <v>40</v>
      </c>
      <c r="F131" s="2">
        <v>42590</v>
      </c>
      <c r="G131" t="s">
        <v>3</v>
      </c>
      <c r="H131" t="s">
        <v>4</v>
      </c>
      <c r="I131" s="2">
        <v>42590</v>
      </c>
      <c r="J131" t="s">
        <v>5</v>
      </c>
      <c r="K131" t="s">
        <v>6</v>
      </c>
      <c r="L131" t="s">
        <v>6</v>
      </c>
      <c r="M131" t="s">
        <v>7</v>
      </c>
      <c r="N131" t="s">
        <v>68</v>
      </c>
      <c r="O131" t="s">
        <v>6</v>
      </c>
      <c r="P131" t="s">
        <v>6</v>
      </c>
      <c r="Q131" t="s">
        <v>6</v>
      </c>
      <c r="R131" t="s">
        <v>6</v>
      </c>
      <c r="S131" t="s">
        <v>3</v>
      </c>
      <c r="T131" t="s">
        <v>6</v>
      </c>
      <c r="U131" t="s">
        <v>273</v>
      </c>
      <c r="V131" t="s">
        <v>25</v>
      </c>
    </row>
    <row r="132" spans="1:22" outlineLevel="3" x14ac:dyDescent="0.2">
      <c r="A132" t="s">
        <v>270</v>
      </c>
      <c r="B132" s="5">
        <v>-30344</v>
      </c>
      <c r="C132" s="5">
        <v>-30344</v>
      </c>
      <c r="D132" t="s">
        <v>26</v>
      </c>
      <c r="E132" t="s">
        <v>40</v>
      </c>
      <c r="F132" s="2">
        <v>42590</v>
      </c>
      <c r="G132" t="s">
        <v>3</v>
      </c>
      <c r="H132" t="s">
        <v>4</v>
      </c>
      <c r="I132" s="2">
        <v>42590</v>
      </c>
      <c r="J132" t="s">
        <v>5</v>
      </c>
      <c r="K132" t="s">
        <v>6</v>
      </c>
      <c r="L132" t="s">
        <v>6</v>
      </c>
      <c r="M132" t="s">
        <v>7</v>
      </c>
      <c r="N132" t="s">
        <v>68</v>
      </c>
      <c r="O132" t="s">
        <v>6</v>
      </c>
      <c r="P132" t="s">
        <v>6</v>
      </c>
      <c r="Q132" t="s">
        <v>6</v>
      </c>
      <c r="R132" t="s">
        <v>6</v>
      </c>
      <c r="S132" t="s">
        <v>3</v>
      </c>
      <c r="T132" t="s">
        <v>6</v>
      </c>
      <c r="U132" t="s">
        <v>275</v>
      </c>
      <c r="V132" t="s">
        <v>28</v>
      </c>
    </row>
    <row r="133" spans="1:22" outlineLevel="3" x14ac:dyDescent="0.2">
      <c r="A133" t="s">
        <v>270</v>
      </c>
      <c r="B133" s="5">
        <v>-4000</v>
      </c>
      <c r="C133" s="5">
        <v>-4000</v>
      </c>
      <c r="D133" t="s">
        <v>29</v>
      </c>
      <c r="E133" t="s">
        <v>276</v>
      </c>
      <c r="F133" s="2">
        <v>42590</v>
      </c>
      <c r="G133" t="s">
        <v>19</v>
      </c>
      <c r="H133" t="s">
        <v>4</v>
      </c>
      <c r="I133" s="2">
        <v>42590</v>
      </c>
      <c r="J133" t="s">
        <v>5</v>
      </c>
      <c r="K133" t="s">
        <v>6</v>
      </c>
      <c r="L133" t="s">
        <v>6</v>
      </c>
      <c r="M133" t="s">
        <v>7</v>
      </c>
      <c r="N133" t="s">
        <v>68</v>
      </c>
      <c r="O133" t="s">
        <v>6</v>
      </c>
      <c r="P133" t="s">
        <v>6</v>
      </c>
      <c r="Q133" t="s">
        <v>6</v>
      </c>
      <c r="R133" t="s">
        <v>6</v>
      </c>
      <c r="S133" t="s">
        <v>19</v>
      </c>
      <c r="T133" t="s">
        <v>6</v>
      </c>
      <c r="U133" t="s">
        <v>277</v>
      </c>
      <c r="V133" t="s">
        <v>31</v>
      </c>
    </row>
    <row r="134" spans="1:22" outlineLevel="3" x14ac:dyDescent="0.2">
      <c r="A134" t="s">
        <v>270</v>
      </c>
      <c r="B134" s="5">
        <v>-172953</v>
      </c>
      <c r="C134" s="5">
        <v>-172953</v>
      </c>
      <c r="D134" t="s">
        <v>32</v>
      </c>
      <c r="E134" t="s">
        <v>33</v>
      </c>
      <c r="F134" s="2">
        <v>42605</v>
      </c>
      <c r="G134" t="s">
        <v>3</v>
      </c>
      <c r="H134" t="s">
        <v>4</v>
      </c>
      <c r="I134" s="2">
        <v>42605</v>
      </c>
      <c r="J134" t="s">
        <v>5</v>
      </c>
      <c r="K134" t="s">
        <v>6</v>
      </c>
      <c r="L134" t="s">
        <v>278</v>
      </c>
      <c r="M134" t="s">
        <v>7</v>
      </c>
      <c r="N134" t="s">
        <v>68</v>
      </c>
      <c r="O134" t="s">
        <v>6</v>
      </c>
      <c r="P134" t="s">
        <v>6</v>
      </c>
      <c r="Q134" t="s">
        <v>6</v>
      </c>
      <c r="R134" t="s">
        <v>6</v>
      </c>
      <c r="S134" t="s">
        <v>3</v>
      </c>
      <c r="T134" t="s">
        <v>6</v>
      </c>
      <c r="U134" t="s">
        <v>279</v>
      </c>
      <c r="V134" t="s">
        <v>35</v>
      </c>
    </row>
    <row r="135" spans="1:22" outlineLevel="3" x14ac:dyDescent="0.2">
      <c r="A135" t="s">
        <v>270</v>
      </c>
      <c r="B135" s="5">
        <v>-172953</v>
      </c>
      <c r="C135" s="5">
        <v>-172953</v>
      </c>
      <c r="D135" t="s">
        <v>36</v>
      </c>
      <c r="E135" t="s">
        <v>40</v>
      </c>
      <c r="F135" s="2">
        <v>42613</v>
      </c>
      <c r="G135" t="s">
        <v>3</v>
      </c>
      <c r="H135" t="s">
        <v>4</v>
      </c>
      <c r="I135" s="2">
        <v>42613</v>
      </c>
      <c r="J135" t="s">
        <v>5</v>
      </c>
      <c r="K135" t="s">
        <v>6</v>
      </c>
      <c r="L135" t="s">
        <v>6</v>
      </c>
      <c r="M135" t="s">
        <v>7</v>
      </c>
      <c r="N135" t="s">
        <v>68</v>
      </c>
      <c r="O135" t="s">
        <v>6</v>
      </c>
      <c r="P135" t="s">
        <v>6</v>
      </c>
      <c r="Q135" t="s">
        <v>6</v>
      </c>
      <c r="R135" t="s">
        <v>6</v>
      </c>
      <c r="S135" t="s">
        <v>3</v>
      </c>
      <c r="T135" t="s">
        <v>6</v>
      </c>
      <c r="U135" t="s">
        <v>280</v>
      </c>
      <c r="V135" t="s">
        <v>38</v>
      </c>
    </row>
    <row r="136" spans="1:22" outlineLevel="3" x14ac:dyDescent="0.2">
      <c r="A136" t="s">
        <v>270</v>
      </c>
      <c r="B136" s="5">
        <v>-27047</v>
      </c>
      <c r="C136" s="5">
        <v>-27047</v>
      </c>
      <c r="D136" t="s">
        <v>39</v>
      </c>
      <c r="E136" t="s">
        <v>281</v>
      </c>
      <c r="F136" s="2">
        <v>42620</v>
      </c>
      <c r="G136" t="s">
        <v>3</v>
      </c>
      <c r="H136" t="s">
        <v>4</v>
      </c>
      <c r="I136" s="2">
        <v>42620</v>
      </c>
      <c r="J136" t="s">
        <v>20</v>
      </c>
      <c r="K136" t="s">
        <v>6</v>
      </c>
      <c r="L136" t="s">
        <v>6</v>
      </c>
      <c r="M136" t="s">
        <v>7</v>
      </c>
      <c r="N136" t="s">
        <v>68</v>
      </c>
      <c r="O136" t="s">
        <v>6</v>
      </c>
      <c r="P136" t="s">
        <v>6</v>
      </c>
      <c r="Q136" t="s">
        <v>6</v>
      </c>
      <c r="R136" t="s">
        <v>6</v>
      </c>
      <c r="S136" t="s">
        <v>3</v>
      </c>
      <c r="T136" t="s">
        <v>6</v>
      </c>
      <c r="U136" t="s">
        <v>279</v>
      </c>
      <c r="V136" t="s">
        <v>41</v>
      </c>
    </row>
    <row r="137" spans="1:22" outlineLevel="3" x14ac:dyDescent="0.2">
      <c r="A137" t="s">
        <v>270</v>
      </c>
      <c r="B137" s="5">
        <v>-6000</v>
      </c>
      <c r="C137" s="5">
        <v>-6000</v>
      </c>
      <c r="D137" t="s">
        <v>42</v>
      </c>
      <c r="E137" t="s">
        <v>276</v>
      </c>
      <c r="F137" s="2">
        <v>42620</v>
      </c>
      <c r="G137" t="s">
        <v>19</v>
      </c>
      <c r="H137" t="s">
        <v>4</v>
      </c>
      <c r="I137" s="2">
        <v>42620</v>
      </c>
      <c r="J137" t="s">
        <v>20</v>
      </c>
      <c r="K137" t="s">
        <v>6</v>
      </c>
      <c r="L137" t="s">
        <v>6</v>
      </c>
      <c r="M137" t="s">
        <v>7</v>
      </c>
      <c r="N137" t="s">
        <v>68</v>
      </c>
      <c r="O137" t="s">
        <v>6</v>
      </c>
      <c r="P137" t="s">
        <v>6</v>
      </c>
      <c r="Q137" t="s">
        <v>6</v>
      </c>
      <c r="R137" t="s">
        <v>6</v>
      </c>
      <c r="S137" t="s">
        <v>19</v>
      </c>
      <c r="T137" t="s">
        <v>6</v>
      </c>
      <c r="U137" t="s">
        <v>277</v>
      </c>
      <c r="V137" t="s">
        <v>44</v>
      </c>
    </row>
    <row r="138" spans="1:22" outlineLevel="3" x14ac:dyDescent="0.2">
      <c r="A138" t="s">
        <v>270</v>
      </c>
      <c r="B138" s="5">
        <v>-148323</v>
      </c>
      <c r="C138" s="5">
        <v>-148323</v>
      </c>
      <c r="D138" t="s">
        <v>45</v>
      </c>
      <c r="E138" t="s">
        <v>40</v>
      </c>
      <c r="F138" s="2">
        <v>42635</v>
      </c>
      <c r="G138" t="s">
        <v>3</v>
      </c>
      <c r="H138" t="s">
        <v>4</v>
      </c>
      <c r="I138" s="2">
        <v>42635</v>
      </c>
      <c r="J138" t="s">
        <v>5</v>
      </c>
      <c r="K138" t="s">
        <v>6</v>
      </c>
      <c r="L138" t="s">
        <v>6</v>
      </c>
      <c r="M138" t="s">
        <v>7</v>
      </c>
      <c r="N138" t="s">
        <v>68</v>
      </c>
      <c r="O138" t="s">
        <v>6</v>
      </c>
      <c r="P138" t="s">
        <v>6</v>
      </c>
      <c r="Q138" t="s">
        <v>6</v>
      </c>
      <c r="R138" t="s">
        <v>6</v>
      </c>
      <c r="S138" t="s">
        <v>3</v>
      </c>
      <c r="T138" t="s">
        <v>6</v>
      </c>
      <c r="U138" t="s">
        <v>282</v>
      </c>
      <c r="V138" t="s">
        <v>47</v>
      </c>
    </row>
    <row r="139" spans="1:22" outlineLevel="3" x14ac:dyDescent="0.2">
      <c r="A139" t="s">
        <v>270</v>
      </c>
      <c r="B139" s="5">
        <v>-10000</v>
      </c>
      <c r="C139" s="5">
        <v>-10000</v>
      </c>
      <c r="D139" t="s">
        <v>48</v>
      </c>
      <c r="E139" t="s">
        <v>276</v>
      </c>
      <c r="F139" s="2">
        <v>42640</v>
      </c>
      <c r="G139" t="s">
        <v>19</v>
      </c>
      <c r="H139" t="s">
        <v>4</v>
      </c>
      <c r="I139" s="2">
        <v>42640</v>
      </c>
      <c r="J139" t="s">
        <v>20</v>
      </c>
      <c r="K139" t="s">
        <v>6</v>
      </c>
      <c r="L139" t="s">
        <v>6</v>
      </c>
      <c r="M139" t="s">
        <v>7</v>
      </c>
      <c r="N139" t="s">
        <v>68</v>
      </c>
      <c r="O139" t="s">
        <v>6</v>
      </c>
      <c r="P139" t="s">
        <v>6</v>
      </c>
      <c r="Q139" t="s">
        <v>6</v>
      </c>
      <c r="R139" t="s">
        <v>6</v>
      </c>
      <c r="S139" t="s">
        <v>19</v>
      </c>
      <c r="T139" t="s">
        <v>6</v>
      </c>
      <c r="U139" t="s">
        <v>277</v>
      </c>
      <c r="V139" t="s">
        <v>49</v>
      </c>
    </row>
    <row r="140" spans="1:22" outlineLevel="3" x14ac:dyDescent="0.2">
      <c r="A140" t="s">
        <v>270</v>
      </c>
      <c r="B140" s="5">
        <v>-250000</v>
      </c>
      <c r="C140" s="5">
        <v>-250000</v>
      </c>
      <c r="D140" t="s">
        <v>50</v>
      </c>
      <c r="E140" t="s">
        <v>40</v>
      </c>
      <c r="F140" s="2">
        <v>42614</v>
      </c>
      <c r="G140" t="s">
        <v>3</v>
      </c>
      <c r="H140" t="s">
        <v>4</v>
      </c>
      <c r="I140" s="2">
        <v>42614</v>
      </c>
      <c r="J140" t="s">
        <v>52</v>
      </c>
      <c r="K140" t="s">
        <v>6</v>
      </c>
      <c r="L140" t="s">
        <v>6</v>
      </c>
      <c r="M140" t="s">
        <v>7</v>
      </c>
      <c r="N140" t="s">
        <v>68</v>
      </c>
      <c r="O140" t="s">
        <v>6</v>
      </c>
      <c r="P140" t="s">
        <v>6</v>
      </c>
      <c r="Q140" t="s">
        <v>6</v>
      </c>
      <c r="R140" t="s">
        <v>6</v>
      </c>
      <c r="S140" t="s">
        <v>3</v>
      </c>
      <c r="T140" t="s">
        <v>6</v>
      </c>
      <c r="U140" t="s">
        <v>283</v>
      </c>
      <c r="V140" t="s">
        <v>53</v>
      </c>
    </row>
    <row r="141" spans="1:22" outlineLevel="3" x14ac:dyDescent="0.2">
      <c r="A141" t="s">
        <v>270</v>
      </c>
      <c r="B141" s="5">
        <v>-34000</v>
      </c>
      <c r="C141" s="5">
        <v>-34000</v>
      </c>
      <c r="D141" t="s">
        <v>54</v>
      </c>
      <c r="E141" t="s">
        <v>276</v>
      </c>
      <c r="F141" s="2">
        <v>42675</v>
      </c>
      <c r="G141" t="s">
        <v>19</v>
      </c>
      <c r="H141" t="s">
        <v>4</v>
      </c>
      <c r="I141" s="2">
        <v>42675</v>
      </c>
      <c r="J141" t="s">
        <v>20</v>
      </c>
      <c r="K141" t="s">
        <v>6</v>
      </c>
      <c r="L141" t="s">
        <v>6</v>
      </c>
      <c r="M141" t="s">
        <v>7</v>
      </c>
      <c r="N141" t="s">
        <v>68</v>
      </c>
      <c r="O141" t="s">
        <v>6</v>
      </c>
      <c r="P141" t="s">
        <v>6</v>
      </c>
      <c r="Q141" t="s">
        <v>6</v>
      </c>
      <c r="R141" t="s">
        <v>6</v>
      </c>
      <c r="S141" t="s">
        <v>19</v>
      </c>
      <c r="T141" t="s">
        <v>6</v>
      </c>
      <c r="U141" t="s">
        <v>284</v>
      </c>
      <c r="V141" t="s">
        <v>56</v>
      </c>
    </row>
    <row r="142" spans="1:22" outlineLevel="3" x14ac:dyDescent="0.2">
      <c r="A142" t="s">
        <v>270</v>
      </c>
      <c r="B142" s="5">
        <v>-374717</v>
      </c>
      <c r="C142" s="5">
        <v>-374717</v>
      </c>
      <c r="D142" t="s">
        <v>57</v>
      </c>
      <c r="E142" t="s">
        <v>285</v>
      </c>
      <c r="F142" s="2">
        <v>42690</v>
      </c>
      <c r="G142" t="s">
        <v>19</v>
      </c>
      <c r="H142" t="s">
        <v>4</v>
      </c>
      <c r="I142" s="2">
        <v>42690</v>
      </c>
      <c r="J142" t="s">
        <v>5</v>
      </c>
      <c r="K142" t="s">
        <v>6</v>
      </c>
      <c r="L142" t="s">
        <v>6</v>
      </c>
      <c r="M142" t="s">
        <v>7</v>
      </c>
      <c r="N142" t="s">
        <v>68</v>
      </c>
      <c r="O142" t="s">
        <v>6</v>
      </c>
      <c r="P142" t="s">
        <v>6</v>
      </c>
      <c r="Q142" t="s">
        <v>6</v>
      </c>
      <c r="R142" t="s">
        <v>6</v>
      </c>
      <c r="S142" t="s">
        <v>3</v>
      </c>
      <c r="T142" t="s">
        <v>6</v>
      </c>
      <c r="U142" t="s">
        <v>286</v>
      </c>
      <c r="V142" t="s">
        <v>59</v>
      </c>
    </row>
    <row r="143" spans="1:22" outlineLevel="3" x14ac:dyDescent="0.2">
      <c r="A143" t="s">
        <v>270</v>
      </c>
      <c r="B143" s="5">
        <v>-150000</v>
      </c>
      <c r="C143" s="5">
        <v>-150000</v>
      </c>
      <c r="D143" t="s">
        <v>60</v>
      </c>
      <c r="E143" t="s">
        <v>287</v>
      </c>
      <c r="F143" s="2">
        <v>42696</v>
      </c>
      <c r="G143" t="s">
        <v>3</v>
      </c>
      <c r="H143" t="s">
        <v>4</v>
      </c>
      <c r="I143" s="2">
        <v>42696</v>
      </c>
      <c r="J143" t="s">
        <v>5</v>
      </c>
      <c r="K143" t="s">
        <v>6</v>
      </c>
      <c r="L143" t="s">
        <v>6</v>
      </c>
      <c r="M143" t="s">
        <v>7</v>
      </c>
      <c r="N143" t="s">
        <v>68</v>
      </c>
      <c r="O143" t="s">
        <v>6</v>
      </c>
      <c r="P143" t="s">
        <v>6</v>
      </c>
      <c r="Q143" t="s">
        <v>6</v>
      </c>
      <c r="R143" t="s">
        <v>6</v>
      </c>
      <c r="S143" t="s">
        <v>3</v>
      </c>
      <c r="T143" t="s">
        <v>6</v>
      </c>
      <c r="U143" t="s">
        <v>288</v>
      </c>
      <c r="V143" t="s">
        <v>62</v>
      </c>
    </row>
    <row r="144" spans="1:22" outlineLevel="3" x14ac:dyDescent="0.2">
      <c r="A144" t="s">
        <v>270</v>
      </c>
      <c r="B144" s="5">
        <v>-8715.2000000000007</v>
      </c>
      <c r="C144" s="5">
        <v>-8715.2000000000007</v>
      </c>
      <c r="D144" t="s">
        <v>63</v>
      </c>
      <c r="E144" t="s">
        <v>64</v>
      </c>
      <c r="F144" s="2">
        <v>42703</v>
      </c>
      <c r="G144" t="s">
        <v>19</v>
      </c>
      <c r="H144" t="s">
        <v>4</v>
      </c>
      <c r="I144" s="2">
        <v>42703</v>
      </c>
      <c r="J144" t="s">
        <v>20</v>
      </c>
      <c r="K144" t="s">
        <v>6</v>
      </c>
      <c r="L144" t="s">
        <v>6</v>
      </c>
      <c r="M144" t="s">
        <v>7</v>
      </c>
      <c r="N144" t="s">
        <v>68</v>
      </c>
      <c r="O144" t="s">
        <v>6</v>
      </c>
      <c r="P144" t="s">
        <v>6</v>
      </c>
      <c r="Q144" t="s">
        <v>6</v>
      </c>
      <c r="R144" t="s">
        <v>6</v>
      </c>
      <c r="S144" t="s">
        <v>19</v>
      </c>
      <c r="T144" t="s">
        <v>6</v>
      </c>
      <c r="U144" t="s">
        <v>284</v>
      </c>
      <c r="V144" t="s">
        <v>65</v>
      </c>
    </row>
    <row r="145" spans="1:22" outlineLevel="3" x14ac:dyDescent="0.2">
      <c r="A145" t="s">
        <v>270</v>
      </c>
      <c r="B145" s="5">
        <v>86477</v>
      </c>
      <c r="C145" s="5">
        <v>86477</v>
      </c>
      <c r="D145" t="s">
        <v>66</v>
      </c>
      <c r="E145" t="s">
        <v>67</v>
      </c>
      <c r="F145" s="2">
        <v>42735</v>
      </c>
      <c r="G145" t="s">
        <v>3</v>
      </c>
      <c r="H145" t="s">
        <v>4</v>
      </c>
      <c r="I145" s="2">
        <v>42735</v>
      </c>
      <c r="J145" t="s">
        <v>20</v>
      </c>
      <c r="K145" t="s">
        <v>6</v>
      </c>
      <c r="L145" t="s">
        <v>6</v>
      </c>
      <c r="M145" t="s">
        <v>7</v>
      </c>
      <c r="N145" t="s">
        <v>8</v>
      </c>
      <c r="O145" t="s">
        <v>6</v>
      </c>
      <c r="P145" t="s">
        <v>6</v>
      </c>
      <c r="Q145" t="s">
        <v>6</v>
      </c>
      <c r="R145" t="s">
        <v>6</v>
      </c>
      <c r="S145" t="s">
        <v>3</v>
      </c>
      <c r="T145" t="s">
        <v>6</v>
      </c>
      <c r="U145" t="s">
        <v>280</v>
      </c>
      <c r="V145" t="s">
        <v>69</v>
      </c>
    </row>
    <row r="146" spans="1:22" outlineLevel="3" x14ac:dyDescent="0.2">
      <c r="A146" t="s">
        <v>270</v>
      </c>
      <c r="B146" s="5">
        <v>150000</v>
      </c>
      <c r="C146" s="5">
        <v>150000</v>
      </c>
      <c r="D146" t="s">
        <v>70</v>
      </c>
      <c r="E146" t="s">
        <v>71</v>
      </c>
      <c r="F146" s="2">
        <v>42733</v>
      </c>
      <c r="G146" t="s">
        <v>3</v>
      </c>
      <c r="H146" t="s">
        <v>4</v>
      </c>
      <c r="I146" s="2">
        <v>42733</v>
      </c>
      <c r="J146" t="s">
        <v>5</v>
      </c>
      <c r="K146" t="s">
        <v>6</v>
      </c>
      <c r="L146" t="s">
        <v>6</v>
      </c>
      <c r="M146" t="s">
        <v>7</v>
      </c>
      <c r="N146" t="s">
        <v>8</v>
      </c>
      <c r="O146" t="s">
        <v>6</v>
      </c>
      <c r="P146" t="s">
        <v>6</v>
      </c>
      <c r="Q146" t="s">
        <v>6</v>
      </c>
      <c r="R146" t="s">
        <v>6</v>
      </c>
      <c r="S146" t="s">
        <v>3</v>
      </c>
      <c r="T146" t="s">
        <v>6</v>
      </c>
      <c r="U146" t="s">
        <v>283</v>
      </c>
      <c r="V146" t="s">
        <v>72</v>
      </c>
    </row>
    <row r="147" spans="1:22" outlineLevel="3" x14ac:dyDescent="0.2">
      <c r="A147" t="s">
        <v>270</v>
      </c>
      <c r="B147" s="5">
        <v>-60000</v>
      </c>
      <c r="C147" s="5">
        <v>-60000</v>
      </c>
      <c r="D147" t="s">
        <v>73</v>
      </c>
      <c r="E147" t="s">
        <v>74</v>
      </c>
      <c r="F147" s="2">
        <v>42751</v>
      </c>
      <c r="G147" t="s">
        <v>19</v>
      </c>
      <c r="H147" t="s">
        <v>4</v>
      </c>
      <c r="I147" s="2">
        <v>42751</v>
      </c>
      <c r="J147" t="s">
        <v>20</v>
      </c>
      <c r="K147" t="s">
        <v>6</v>
      </c>
      <c r="L147" t="s">
        <v>6</v>
      </c>
      <c r="M147" t="s">
        <v>7</v>
      </c>
      <c r="N147" t="s">
        <v>68</v>
      </c>
      <c r="O147" t="s">
        <v>6</v>
      </c>
      <c r="P147" t="s">
        <v>6</v>
      </c>
      <c r="Q147" t="s">
        <v>6</v>
      </c>
      <c r="R147" t="s">
        <v>6</v>
      </c>
      <c r="S147" t="s">
        <v>3</v>
      </c>
      <c r="T147" t="s">
        <v>6</v>
      </c>
      <c r="U147" t="s">
        <v>289</v>
      </c>
      <c r="V147" t="s">
        <v>75</v>
      </c>
    </row>
    <row r="148" spans="1:22" outlineLevel="3" x14ac:dyDescent="0.2">
      <c r="A148" t="s">
        <v>270</v>
      </c>
      <c r="B148" s="5">
        <v>-75000</v>
      </c>
      <c r="C148" s="5">
        <v>-75000</v>
      </c>
      <c r="D148" t="s">
        <v>76</v>
      </c>
      <c r="E148" t="s">
        <v>77</v>
      </c>
      <c r="F148" s="2">
        <v>42759</v>
      </c>
      <c r="G148" t="s">
        <v>3</v>
      </c>
      <c r="H148" t="s">
        <v>4</v>
      </c>
      <c r="I148" s="2">
        <v>42759</v>
      </c>
      <c r="J148" t="s">
        <v>20</v>
      </c>
      <c r="K148" t="s">
        <v>6</v>
      </c>
      <c r="L148" t="s">
        <v>6</v>
      </c>
      <c r="M148" t="s">
        <v>7</v>
      </c>
      <c r="N148" t="s">
        <v>68</v>
      </c>
      <c r="O148" t="s">
        <v>6</v>
      </c>
      <c r="P148" t="s">
        <v>6</v>
      </c>
      <c r="Q148" t="s">
        <v>6</v>
      </c>
      <c r="R148" t="s">
        <v>6</v>
      </c>
      <c r="S148" t="s">
        <v>3</v>
      </c>
      <c r="T148" t="s">
        <v>6</v>
      </c>
      <c r="U148" t="s">
        <v>290</v>
      </c>
      <c r="V148" t="s">
        <v>78</v>
      </c>
    </row>
    <row r="149" spans="1:22" outlineLevel="3" x14ac:dyDescent="0.2">
      <c r="A149" t="s">
        <v>270</v>
      </c>
      <c r="B149" s="5">
        <v>-46150</v>
      </c>
      <c r="C149" s="5">
        <v>-46150</v>
      </c>
      <c r="D149" t="s">
        <v>79</v>
      </c>
      <c r="E149" t="s">
        <v>291</v>
      </c>
      <c r="F149" s="2">
        <v>42762</v>
      </c>
      <c r="G149" t="s">
        <v>81</v>
      </c>
      <c r="H149" t="s">
        <v>4</v>
      </c>
      <c r="I149" s="2">
        <v>42762</v>
      </c>
      <c r="J149" t="s">
        <v>20</v>
      </c>
      <c r="K149" t="s">
        <v>6</v>
      </c>
      <c r="L149" t="s">
        <v>6</v>
      </c>
      <c r="M149" t="s">
        <v>7</v>
      </c>
      <c r="N149" t="s">
        <v>68</v>
      </c>
      <c r="O149" t="s">
        <v>6</v>
      </c>
      <c r="P149" t="s">
        <v>6</v>
      </c>
      <c r="Q149" t="s">
        <v>6</v>
      </c>
      <c r="R149" t="s">
        <v>6</v>
      </c>
      <c r="S149" t="s">
        <v>81</v>
      </c>
      <c r="T149" t="s">
        <v>6</v>
      </c>
      <c r="U149" t="s">
        <v>292</v>
      </c>
      <c r="V149" t="s">
        <v>83</v>
      </c>
    </row>
    <row r="150" spans="1:22" outlineLevel="3" x14ac:dyDescent="0.2">
      <c r="A150" t="s">
        <v>270</v>
      </c>
      <c r="B150" s="5">
        <v>-1275000</v>
      </c>
      <c r="C150" s="5">
        <v>-1275000</v>
      </c>
      <c r="D150" t="s">
        <v>84</v>
      </c>
      <c r="E150" t="s">
        <v>6</v>
      </c>
      <c r="F150" s="2">
        <v>42774</v>
      </c>
      <c r="G150" t="s">
        <v>3</v>
      </c>
      <c r="H150" t="s">
        <v>4</v>
      </c>
      <c r="I150" s="2">
        <v>42774</v>
      </c>
      <c r="J150" t="s">
        <v>5</v>
      </c>
      <c r="K150" t="s">
        <v>6</v>
      </c>
      <c r="L150" t="s">
        <v>6</v>
      </c>
      <c r="M150" t="s">
        <v>7</v>
      </c>
      <c r="N150" t="s">
        <v>68</v>
      </c>
      <c r="O150" t="s">
        <v>6</v>
      </c>
      <c r="P150" t="s">
        <v>6</v>
      </c>
      <c r="Q150" t="s">
        <v>6</v>
      </c>
      <c r="R150" t="s">
        <v>6</v>
      </c>
      <c r="S150" t="s">
        <v>3</v>
      </c>
      <c r="T150" t="s">
        <v>6</v>
      </c>
      <c r="U150" t="s">
        <v>293</v>
      </c>
      <c r="V150" t="s">
        <v>85</v>
      </c>
    </row>
    <row r="151" spans="1:22" outlineLevel="3" x14ac:dyDescent="0.2">
      <c r="A151" t="s">
        <v>270</v>
      </c>
      <c r="B151" s="5">
        <v>-84835.63</v>
      </c>
      <c r="C151" s="5">
        <v>-84835.63</v>
      </c>
      <c r="D151" t="s">
        <v>86</v>
      </c>
      <c r="E151" t="s">
        <v>40</v>
      </c>
      <c r="F151" s="2">
        <v>42802</v>
      </c>
      <c r="G151" t="s">
        <v>19</v>
      </c>
      <c r="H151" t="s">
        <v>4</v>
      </c>
      <c r="I151" s="2">
        <v>42802</v>
      </c>
      <c r="J151" t="s">
        <v>20</v>
      </c>
      <c r="K151" t="s">
        <v>6</v>
      </c>
      <c r="L151" t="s">
        <v>6</v>
      </c>
      <c r="M151" t="s">
        <v>7</v>
      </c>
      <c r="N151" t="s">
        <v>68</v>
      </c>
      <c r="O151" t="s">
        <v>6</v>
      </c>
      <c r="P151" t="s">
        <v>6</v>
      </c>
      <c r="Q151" t="s">
        <v>6</v>
      </c>
      <c r="R151" t="s">
        <v>6</v>
      </c>
      <c r="S151" t="s">
        <v>3</v>
      </c>
      <c r="T151" t="s">
        <v>6</v>
      </c>
      <c r="U151" t="s">
        <v>294</v>
      </c>
      <c r="V151" t="s">
        <v>88</v>
      </c>
    </row>
    <row r="152" spans="1:22" outlineLevel="3" x14ac:dyDescent="0.2">
      <c r="A152" t="s">
        <v>270</v>
      </c>
      <c r="B152" s="5">
        <v>-214000</v>
      </c>
      <c r="C152" s="5">
        <v>-214000</v>
      </c>
      <c r="D152" t="s">
        <v>89</v>
      </c>
      <c r="E152" t="s">
        <v>295</v>
      </c>
      <c r="F152" s="2">
        <v>42814</v>
      </c>
      <c r="G152" t="s">
        <v>3</v>
      </c>
      <c r="H152" t="s">
        <v>4</v>
      </c>
      <c r="I152" s="2">
        <v>42814</v>
      </c>
      <c r="J152" t="s">
        <v>5</v>
      </c>
      <c r="K152" t="s">
        <v>6</v>
      </c>
      <c r="L152" t="s">
        <v>6</v>
      </c>
      <c r="M152" t="s">
        <v>7</v>
      </c>
      <c r="N152" t="s">
        <v>68</v>
      </c>
      <c r="O152" t="s">
        <v>6</v>
      </c>
      <c r="P152" t="s">
        <v>6</v>
      </c>
      <c r="Q152" t="s">
        <v>6</v>
      </c>
      <c r="R152" t="s">
        <v>6</v>
      </c>
      <c r="S152" t="s">
        <v>3</v>
      </c>
      <c r="T152" t="s">
        <v>6</v>
      </c>
      <c r="U152" t="s">
        <v>296</v>
      </c>
      <c r="V152" t="s">
        <v>91</v>
      </c>
    </row>
    <row r="153" spans="1:22" outlineLevel="3" x14ac:dyDescent="0.2">
      <c r="A153" t="s">
        <v>270</v>
      </c>
      <c r="B153" s="5">
        <v>-114000</v>
      </c>
      <c r="C153" s="5">
        <v>-114000</v>
      </c>
      <c r="D153" t="s">
        <v>92</v>
      </c>
      <c r="E153" t="s">
        <v>40</v>
      </c>
      <c r="F153" s="2">
        <v>42821</v>
      </c>
      <c r="G153" t="s">
        <v>3</v>
      </c>
      <c r="H153" t="s">
        <v>4</v>
      </c>
      <c r="I153" s="2">
        <v>42821</v>
      </c>
      <c r="J153" t="s">
        <v>5</v>
      </c>
      <c r="K153" t="s">
        <v>6</v>
      </c>
      <c r="L153" t="s">
        <v>6</v>
      </c>
      <c r="M153" t="s">
        <v>297</v>
      </c>
      <c r="N153" t="s">
        <v>68</v>
      </c>
      <c r="O153" t="s">
        <v>6</v>
      </c>
      <c r="P153" t="s">
        <v>6</v>
      </c>
      <c r="Q153" t="s">
        <v>6</v>
      </c>
      <c r="R153" t="s">
        <v>6</v>
      </c>
      <c r="S153" t="s">
        <v>3</v>
      </c>
      <c r="T153" t="s">
        <v>6</v>
      </c>
      <c r="U153" t="s">
        <v>298</v>
      </c>
      <c r="V153" t="s">
        <v>94</v>
      </c>
    </row>
    <row r="154" spans="1:22" outlineLevel="3" x14ac:dyDescent="0.2">
      <c r="A154" t="s">
        <v>270</v>
      </c>
      <c r="B154" s="5">
        <v>-42689.43</v>
      </c>
      <c r="C154" s="5">
        <v>-42689.43</v>
      </c>
      <c r="D154" t="s">
        <v>95</v>
      </c>
      <c r="E154" t="s">
        <v>96</v>
      </c>
      <c r="F154" s="2">
        <v>42736</v>
      </c>
      <c r="G154" t="s">
        <v>19</v>
      </c>
      <c r="H154" t="s">
        <v>4</v>
      </c>
      <c r="I154" s="2">
        <v>42736</v>
      </c>
      <c r="J154" t="s">
        <v>20</v>
      </c>
      <c r="K154" t="s">
        <v>6</v>
      </c>
      <c r="L154" t="s">
        <v>6</v>
      </c>
      <c r="M154" t="s">
        <v>7</v>
      </c>
      <c r="N154" t="s">
        <v>68</v>
      </c>
      <c r="O154" t="s">
        <v>6</v>
      </c>
      <c r="P154" t="s">
        <v>6</v>
      </c>
      <c r="Q154" t="s">
        <v>6</v>
      </c>
      <c r="R154" t="s">
        <v>6</v>
      </c>
      <c r="S154" t="s">
        <v>3</v>
      </c>
      <c r="T154" t="s">
        <v>6</v>
      </c>
      <c r="U154" t="s">
        <v>284</v>
      </c>
      <c r="V154" t="s">
        <v>97</v>
      </c>
    </row>
    <row r="155" spans="1:22" outlineLevel="3" x14ac:dyDescent="0.2">
      <c r="A155" t="s">
        <v>270</v>
      </c>
      <c r="B155" s="5">
        <v>-1538910.58</v>
      </c>
      <c r="C155" s="5">
        <v>-1538910.58</v>
      </c>
      <c r="D155" t="s">
        <v>98</v>
      </c>
      <c r="E155" t="s">
        <v>299</v>
      </c>
      <c r="F155" s="2">
        <v>42201</v>
      </c>
      <c r="G155" t="s">
        <v>3</v>
      </c>
      <c r="H155" t="s">
        <v>4</v>
      </c>
      <c r="I155" s="2">
        <v>42201</v>
      </c>
      <c r="J155" t="s">
        <v>52</v>
      </c>
      <c r="K155" t="s">
        <v>6</v>
      </c>
      <c r="L155" t="s">
        <v>6</v>
      </c>
      <c r="M155" t="s">
        <v>7</v>
      </c>
      <c r="N155" t="s">
        <v>68</v>
      </c>
      <c r="O155" t="s">
        <v>6</v>
      </c>
      <c r="P155" t="s">
        <v>6</v>
      </c>
      <c r="Q155" t="s">
        <v>6</v>
      </c>
      <c r="R155" t="s">
        <v>6</v>
      </c>
      <c r="S155" t="s">
        <v>6</v>
      </c>
      <c r="T155" t="s">
        <v>6</v>
      </c>
      <c r="U155" t="s">
        <v>300</v>
      </c>
      <c r="V155" t="s">
        <v>100</v>
      </c>
    </row>
    <row r="156" spans="1:22" outlineLevel="3" x14ac:dyDescent="0.2">
      <c r="A156" t="s">
        <v>270</v>
      </c>
      <c r="B156" s="5">
        <v>-879166.38</v>
      </c>
      <c r="C156" s="5">
        <v>-879166.38</v>
      </c>
      <c r="D156" t="s">
        <v>98</v>
      </c>
      <c r="E156" t="s">
        <v>299</v>
      </c>
      <c r="F156" s="2">
        <v>42201</v>
      </c>
      <c r="G156" t="s">
        <v>3</v>
      </c>
      <c r="H156" t="s">
        <v>4</v>
      </c>
      <c r="I156" s="2">
        <v>42201</v>
      </c>
      <c r="J156" t="s">
        <v>52</v>
      </c>
      <c r="K156" t="s">
        <v>6</v>
      </c>
      <c r="L156" t="s">
        <v>6</v>
      </c>
      <c r="M156" t="s">
        <v>7</v>
      </c>
      <c r="N156" t="s">
        <v>68</v>
      </c>
      <c r="O156" t="s">
        <v>6</v>
      </c>
      <c r="P156" t="s">
        <v>6</v>
      </c>
      <c r="Q156" t="s">
        <v>6</v>
      </c>
      <c r="R156" t="s">
        <v>6</v>
      </c>
      <c r="S156" t="s">
        <v>6</v>
      </c>
      <c r="T156" t="s">
        <v>6</v>
      </c>
      <c r="U156" t="s">
        <v>300</v>
      </c>
      <c r="V156" t="s">
        <v>100</v>
      </c>
    </row>
    <row r="157" spans="1:22" outlineLevel="3" x14ac:dyDescent="0.2">
      <c r="A157" t="s">
        <v>270</v>
      </c>
      <c r="B157" s="5">
        <v>-380328</v>
      </c>
      <c r="C157" s="5">
        <v>-380328</v>
      </c>
      <c r="D157" t="s">
        <v>98</v>
      </c>
      <c r="E157" t="s">
        <v>299</v>
      </c>
      <c r="F157" s="2">
        <v>42201</v>
      </c>
      <c r="G157" t="s">
        <v>3</v>
      </c>
      <c r="H157" t="s">
        <v>4</v>
      </c>
      <c r="I157" s="2">
        <v>42201</v>
      </c>
      <c r="J157" t="s">
        <v>52</v>
      </c>
      <c r="K157" t="s">
        <v>6</v>
      </c>
      <c r="L157" t="s">
        <v>6</v>
      </c>
      <c r="M157" t="s">
        <v>7</v>
      </c>
      <c r="N157" t="s">
        <v>68</v>
      </c>
      <c r="O157" t="s">
        <v>6</v>
      </c>
      <c r="P157" t="s">
        <v>6</v>
      </c>
      <c r="Q157" t="s">
        <v>6</v>
      </c>
      <c r="R157" t="s">
        <v>6</v>
      </c>
      <c r="S157" t="s">
        <v>6</v>
      </c>
      <c r="T157" t="s">
        <v>6</v>
      </c>
      <c r="U157" t="s">
        <v>300</v>
      </c>
      <c r="V157" t="s">
        <v>100</v>
      </c>
    </row>
    <row r="158" spans="1:22" outlineLevel="3" x14ac:dyDescent="0.2">
      <c r="A158" t="s">
        <v>270</v>
      </c>
      <c r="B158" s="5">
        <v>-100000</v>
      </c>
      <c r="C158" s="5">
        <v>-100000</v>
      </c>
      <c r="D158" t="s">
        <v>101</v>
      </c>
      <c r="E158" t="s">
        <v>301</v>
      </c>
      <c r="F158" s="2">
        <v>42220</v>
      </c>
      <c r="G158" t="s">
        <v>103</v>
      </c>
      <c r="H158" t="s">
        <v>4</v>
      </c>
      <c r="I158" s="2">
        <v>42216</v>
      </c>
      <c r="J158" t="s">
        <v>52</v>
      </c>
      <c r="K158" t="s">
        <v>6</v>
      </c>
      <c r="L158" t="s">
        <v>302</v>
      </c>
      <c r="M158" t="s">
        <v>7</v>
      </c>
      <c r="N158" t="s">
        <v>68</v>
      </c>
      <c r="O158" t="s">
        <v>6</v>
      </c>
      <c r="P158" t="s">
        <v>6</v>
      </c>
      <c r="Q158" t="s">
        <v>6</v>
      </c>
      <c r="R158" t="s">
        <v>6</v>
      </c>
      <c r="S158" t="s">
        <v>6</v>
      </c>
      <c r="T158" t="s">
        <v>6</v>
      </c>
      <c r="U158" t="s">
        <v>303</v>
      </c>
      <c r="V158" t="s">
        <v>105</v>
      </c>
    </row>
    <row r="159" spans="1:22" outlineLevel="3" x14ac:dyDescent="0.2">
      <c r="A159" t="s">
        <v>270</v>
      </c>
      <c r="B159" s="5">
        <v>-100000</v>
      </c>
      <c r="C159" s="5">
        <v>-100000</v>
      </c>
      <c r="D159" t="s">
        <v>106</v>
      </c>
      <c r="E159" t="s">
        <v>107</v>
      </c>
      <c r="F159" s="2">
        <v>42220</v>
      </c>
      <c r="G159" t="s">
        <v>103</v>
      </c>
      <c r="H159" t="s">
        <v>4</v>
      </c>
      <c r="I159" s="2">
        <v>42216</v>
      </c>
      <c r="J159" t="s">
        <v>52</v>
      </c>
      <c r="K159" t="s">
        <v>6</v>
      </c>
      <c r="L159" t="s">
        <v>304</v>
      </c>
      <c r="M159" t="s">
        <v>7</v>
      </c>
      <c r="N159" t="s">
        <v>68</v>
      </c>
      <c r="O159" t="s">
        <v>6</v>
      </c>
      <c r="P159" t="s">
        <v>6</v>
      </c>
      <c r="Q159" t="s">
        <v>6</v>
      </c>
      <c r="R159" t="s">
        <v>6</v>
      </c>
      <c r="S159" t="s">
        <v>6</v>
      </c>
      <c r="T159" t="s">
        <v>6</v>
      </c>
      <c r="U159" t="s">
        <v>305</v>
      </c>
      <c r="V159" t="s">
        <v>108</v>
      </c>
    </row>
    <row r="160" spans="1:22" outlineLevel="3" x14ac:dyDescent="0.2">
      <c r="A160" t="s">
        <v>270</v>
      </c>
      <c r="B160" s="5">
        <v>-212689.5</v>
      </c>
      <c r="C160" s="5">
        <v>-212689.5</v>
      </c>
      <c r="D160" t="s">
        <v>109</v>
      </c>
      <c r="E160" t="s">
        <v>40</v>
      </c>
      <c r="F160" s="2">
        <v>42250</v>
      </c>
      <c r="G160" t="s">
        <v>3</v>
      </c>
      <c r="H160" t="s">
        <v>4</v>
      </c>
      <c r="I160" s="2">
        <v>42250</v>
      </c>
      <c r="J160" t="s">
        <v>111</v>
      </c>
      <c r="K160" t="s">
        <v>6</v>
      </c>
      <c r="L160" t="s">
        <v>6</v>
      </c>
      <c r="M160" t="s">
        <v>7</v>
      </c>
      <c r="N160" t="s">
        <v>68</v>
      </c>
      <c r="O160" t="s">
        <v>6</v>
      </c>
      <c r="P160" t="s">
        <v>6</v>
      </c>
      <c r="Q160" t="s">
        <v>6</v>
      </c>
      <c r="R160" t="s">
        <v>6</v>
      </c>
      <c r="S160" t="s">
        <v>6</v>
      </c>
      <c r="T160" t="s">
        <v>6</v>
      </c>
      <c r="U160" t="s">
        <v>306</v>
      </c>
      <c r="V160" t="s">
        <v>112</v>
      </c>
    </row>
    <row r="161" spans="1:22" outlineLevel="3" x14ac:dyDescent="0.2">
      <c r="A161" t="s">
        <v>270</v>
      </c>
      <c r="B161" s="5">
        <v>1538910.58</v>
      </c>
      <c r="C161" s="5">
        <v>1538910.58</v>
      </c>
      <c r="D161" t="s">
        <v>113</v>
      </c>
      <c r="E161" t="s">
        <v>114</v>
      </c>
      <c r="F161" s="2">
        <v>42257</v>
      </c>
      <c r="G161" t="s">
        <v>3</v>
      </c>
      <c r="H161" t="s">
        <v>4</v>
      </c>
      <c r="I161" s="2">
        <v>42257</v>
      </c>
      <c r="J161" t="s">
        <v>52</v>
      </c>
      <c r="K161" t="s">
        <v>6</v>
      </c>
      <c r="L161" t="s">
        <v>6</v>
      </c>
      <c r="M161" t="s">
        <v>7</v>
      </c>
      <c r="N161" t="s">
        <v>8</v>
      </c>
      <c r="O161" t="s">
        <v>6</v>
      </c>
      <c r="P161" t="s">
        <v>6</v>
      </c>
      <c r="Q161" t="s">
        <v>6</v>
      </c>
      <c r="R161" t="s">
        <v>6</v>
      </c>
      <c r="S161" t="s">
        <v>6</v>
      </c>
      <c r="T161" t="s">
        <v>6</v>
      </c>
      <c r="U161" t="s">
        <v>300</v>
      </c>
      <c r="V161" t="s">
        <v>115</v>
      </c>
    </row>
    <row r="162" spans="1:22" outlineLevel="3" x14ac:dyDescent="0.2">
      <c r="A162" t="s">
        <v>270</v>
      </c>
      <c r="B162" s="5">
        <v>879166.38</v>
      </c>
      <c r="C162" s="5">
        <v>879166.38</v>
      </c>
      <c r="D162" t="s">
        <v>113</v>
      </c>
      <c r="E162" t="s">
        <v>114</v>
      </c>
      <c r="F162" s="2">
        <v>42257</v>
      </c>
      <c r="G162" t="s">
        <v>3</v>
      </c>
      <c r="H162" t="s">
        <v>4</v>
      </c>
      <c r="I162" s="2">
        <v>42257</v>
      </c>
      <c r="J162" t="s">
        <v>52</v>
      </c>
      <c r="K162" t="s">
        <v>6</v>
      </c>
      <c r="L162" t="s">
        <v>6</v>
      </c>
      <c r="M162" t="s">
        <v>7</v>
      </c>
      <c r="N162" t="s">
        <v>8</v>
      </c>
      <c r="O162" t="s">
        <v>6</v>
      </c>
      <c r="P162" t="s">
        <v>6</v>
      </c>
      <c r="Q162" t="s">
        <v>6</v>
      </c>
      <c r="R162" t="s">
        <v>6</v>
      </c>
      <c r="S162" t="s">
        <v>6</v>
      </c>
      <c r="T162" t="s">
        <v>6</v>
      </c>
      <c r="U162" t="s">
        <v>300</v>
      </c>
      <c r="V162" t="s">
        <v>115</v>
      </c>
    </row>
    <row r="163" spans="1:22" outlineLevel="3" x14ac:dyDescent="0.2">
      <c r="A163" t="s">
        <v>270</v>
      </c>
      <c r="B163" s="5">
        <v>380328</v>
      </c>
      <c r="C163" s="5">
        <v>380328</v>
      </c>
      <c r="D163" t="s">
        <v>113</v>
      </c>
      <c r="E163" t="s">
        <v>114</v>
      </c>
      <c r="F163" s="2">
        <v>42257</v>
      </c>
      <c r="G163" t="s">
        <v>3</v>
      </c>
      <c r="H163" t="s">
        <v>4</v>
      </c>
      <c r="I163" s="2">
        <v>42257</v>
      </c>
      <c r="J163" t="s">
        <v>52</v>
      </c>
      <c r="K163" t="s">
        <v>6</v>
      </c>
      <c r="L163" t="s">
        <v>6</v>
      </c>
      <c r="M163" t="s">
        <v>7</v>
      </c>
      <c r="N163" t="s">
        <v>8</v>
      </c>
      <c r="O163" t="s">
        <v>6</v>
      </c>
      <c r="P163" t="s">
        <v>6</v>
      </c>
      <c r="Q163" t="s">
        <v>6</v>
      </c>
      <c r="R163" t="s">
        <v>6</v>
      </c>
      <c r="S163" t="s">
        <v>6</v>
      </c>
      <c r="T163" t="s">
        <v>6</v>
      </c>
      <c r="U163" t="s">
        <v>300</v>
      </c>
      <c r="V163" t="s">
        <v>115</v>
      </c>
    </row>
    <row r="164" spans="1:22" outlineLevel="3" x14ac:dyDescent="0.2">
      <c r="A164" t="s">
        <v>270</v>
      </c>
      <c r="B164" s="5">
        <v>-216000</v>
      </c>
      <c r="C164" s="5">
        <v>-216000</v>
      </c>
      <c r="D164" t="s">
        <v>116</v>
      </c>
      <c r="E164" t="s">
        <v>40</v>
      </c>
      <c r="F164" s="2">
        <v>42257</v>
      </c>
      <c r="G164" t="s">
        <v>3</v>
      </c>
      <c r="H164" t="s">
        <v>4</v>
      </c>
      <c r="I164" s="2">
        <v>42257</v>
      </c>
      <c r="J164" t="s">
        <v>52</v>
      </c>
      <c r="K164" t="s">
        <v>6</v>
      </c>
      <c r="L164" t="s">
        <v>6</v>
      </c>
      <c r="M164" t="s">
        <v>7</v>
      </c>
      <c r="N164" t="s">
        <v>68</v>
      </c>
      <c r="O164" t="s">
        <v>6</v>
      </c>
      <c r="P164" t="s">
        <v>6</v>
      </c>
      <c r="Q164" t="s">
        <v>6</v>
      </c>
      <c r="R164" t="s">
        <v>6</v>
      </c>
      <c r="S164" t="s">
        <v>6</v>
      </c>
      <c r="T164" t="s">
        <v>6</v>
      </c>
      <c r="U164" t="s">
        <v>272</v>
      </c>
      <c r="V164" t="s">
        <v>118</v>
      </c>
    </row>
    <row r="165" spans="1:22" outlineLevel="3" x14ac:dyDescent="0.2">
      <c r="A165" t="s">
        <v>270</v>
      </c>
      <c r="B165" s="5">
        <v>-250000</v>
      </c>
      <c r="C165" s="5">
        <v>-250000</v>
      </c>
      <c r="D165" t="s">
        <v>119</v>
      </c>
      <c r="E165" t="s">
        <v>40</v>
      </c>
      <c r="F165" s="2">
        <v>42257</v>
      </c>
      <c r="G165" t="s">
        <v>3</v>
      </c>
      <c r="H165" t="s">
        <v>4</v>
      </c>
      <c r="I165" s="2">
        <v>42257</v>
      </c>
      <c r="J165" t="s">
        <v>52</v>
      </c>
      <c r="K165" t="s">
        <v>6</v>
      </c>
      <c r="L165" t="s">
        <v>6</v>
      </c>
      <c r="M165" t="s">
        <v>7</v>
      </c>
      <c r="N165" t="s">
        <v>68</v>
      </c>
      <c r="O165" t="s">
        <v>6</v>
      </c>
      <c r="P165" t="s">
        <v>6</v>
      </c>
      <c r="Q165" t="s">
        <v>6</v>
      </c>
      <c r="R165" t="s">
        <v>6</v>
      </c>
      <c r="S165" t="s">
        <v>6</v>
      </c>
      <c r="T165" t="s">
        <v>6</v>
      </c>
      <c r="U165" t="s">
        <v>283</v>
      </c>
      <c r="V165" t="s">
        <v>120</v>
      </c>
    </row>
    <row r="166" spans="1:22" outlineLevel="3" x14ac:dyDescent="0.2">
      <c r="A166" t="s">
        <v>270</v>
      </c>
      <c r="B166" s="5">
        <v>100000</v>
      </c>
      <c r="C166" s="5">
        <v>100000</v>
      </c>
      <c r="D166" t="s">
        <v>121</v>
      </c>
      <c r="E166" t="s">
        <v>122</v>
      </c>
      <c r="F166" s="2">
        <v>42261</v>
      </c>
      <c r="G166" t="s">
        <v>103</v>
      </c>
      <c r="H166" t="s">
        <v>4</v>
      </c>
      <c r="I166" s="2">
        <v>42261</v>
      </c>
      <c r="J166" t="s">
        <v>52</v>
      </c>
      <c r="K166" t="s">
        <v>6</v>
      </c>
      <c r="L166" t="s">
        <v>6</v>
      </c>
      <c r="M166" t="s">
        <v>7</v>
      </c>
      <c r="N166" t="s">
        <v>8</v>
      </c>
      <c r="O166" t="s">
        <v>6</v>
      </c>
      <c r="P166" t="s">
        <v>6</v>
      </c>
      <c r="Q166" t="s">
        <v>6</v>
      </c>
      <c r="R166" t="s">
        <v>6</v>
      </c>
      <c r="S166" t="s">
        <v>6</v>
      </c>
      <c r="T166" t="s">
        <v>6</v>
      </c>
      <c r="U166" t="s">
        <v>305</v>
      </c>
      <c r="V166" t="s">
        <v>123</v>
      </c>
    </row>
    <row r="167" spans="1:22" outlineLevel="3" x14ac:dyDescent="0.2">
      <c r="A167" t="s">
        <v>270</v>
      </c>
      <c r="B167" s="5">
        <v>100000</v>
      </c>
      <c r="C167" s="5">
        <v>100000</v>
      </c>
      <c r="D167" t="s">
        <v>124</v>
      </c>
      <c r="E167" t="s">
        <v>125</v>
      </c>
      <c r="F167" s="2">
        <v>42261</v>
      </c>
      <c r="G167" t="s">
        <v>103</v>
      </c>
      <c r="H167" t="s">
        <v>4</v>
      </c>
      <c r="I167" s="2">
        <v>42261</v>
      </c>
      <c r="J167" t="s">
        <v>52</v>
      </c>
      <c r="K167" t="s">
        <v>6</v>
      </c>
      <c r="L167" t="s">
        <v>6</v>
      </c>
      <c r="M167" t="s">
        <v>7</v>
      </c>
      <c r="N167" t="s">
        <v>8</v>
      </c>
      <c r="O167" t="s">
        <v>6</v>
      </c>
      <c r="P167" t="s">
        <v>6</v>
      </c>
      <c r="Q167" t="s">
        <v>6</v>
      </c>
      <c r="R167" t="s">
        <v>6</v>
      </c>
      <c r="S167" t="s">
        <v>6</v>
      </c>
      <c r="T167" t="s">
        <v>6</v>
      </c>
      <c r="U167" t="s">
        <v>303</v>
      </c>
      <c r="V167" t="s">
        <v>126</v>
      </c>
    </row>
    <row r="168" spans="1:22" outlineLevel="3" x14ac:dyDescent="0.2">
      <c r="A168" t="s">
        <v>270</v>
      </c>
      <c r="B168" s="5">
        <v>-250000</v>
      </c>
      <c r="C168" s="5">
        <v>-250000</v>
      </c>
      <c r="D168" t="s">
        <v>127</v>
      </c>
      <c r="E168" t="s">
        <v>307</v>
      </c>
      <c r="F168" s="2">
        <v>42305</v>
      </c>
      <c r="G168" t="s">
        <v>3</v>
      </c>
      <c r="H168" t="s">
        <v>4</v>
      </c>
      <c r="I168" s="2">
        <v>42305</v>
      </c>
      <c r="J168" t="s">
        <v>5</v>
      </c>
      <c r="K168" t="s">
        <v>6</v>
      </c>
      <c r="L168" t="s">
        <v>6</v>
      </c>
      <c r="M168" t="s">
        <v>7</v>
      </c>
      <c r="N168" t="s">
        <v>68</v>
      </c>
      <c r="O168" t="s">
        <v>6</v>
      </c>
      <c r="P168" t="s">
        <v>6</v>
      </c>
      <c r="Q168" t="s">
        <v>6</v>
      </c>
      <c r="R168" t="s">
        <v>6</v>
      </c>
      <c r="S168" t="s">
        <v>3</v>
      </c>
      <c r="T168" t="s">
        <v>6</v>
      </c>
      <c r="U168" t="s">
        <v>308</v>
      </c>
      <c r="V168" t="s">
        <v>129</v>
      </c>
    </row>
    <row r="169" spans="1:22" outlineLevel="3" x14ac:dyDescent="0.2">
      <c r="A169" t="s">
        <v>270</v>
      </c>
      <c r="B169" s="5">
        <v>2798404.96</v>
      </c>
      <c r="C169" s="5">
        <v>2798404.96</v>
      </c>
      <c r="D169" t="s">
        <v>309</v>
      </c>
      <c r="E169" t="s">
        <v>6</v>
      </c>
      <c r="F169" s="2">
        <v>42319</v>
      </c>
      <c r="G169" t="s">
        <v>3</v>
      </c>
      <c r="H169" t="s">
        <v>131</v>
      </c>
      <c r="I169" s="2">
        <v>42319</v>
      </c>
      <c r="J169" t="s">
        <v>52</v>
      </c>
      <c r="K169" t="s">
        <v>6</v>
      </c>
      <c r="L169" t="s">
        <v>6</v>
      </c>
      <c r="M169" t="s">
        <v>7</v>
      </c>
      <c r="N169" t="s">
        <v>8</v>
      </c>
      <c r="O169" t="s">
        <v>6</v>
      </c>
      <c r="P169" t="s">
        <v>6</v>
      </c>
      <c r="Q169" t="s">
        <v>6</v>
      </c>
      <c r="R169" t="s">
        <v>6</v>
      </c>
      <c r="S169" t="s">
        <v>6</v>
      </c>
      <c r="T169" t="s">
        <v>6</v>
      </c>
      <c r="U169" t="s">
        <v>300</v>
      </c>
      <c r="V169" t="s">
        <v>132</v>
      </c>
    </row>
    <row r="170" spans="1:22" outlineLevel="3" x14ac:dyDescent="0.2">
      <c r="A170" t="s">
        <v>270</v>
      </c>
      <c r="B170" s="5">
        <v>-2798404.96</v>
      </c>
      <c r="C170" s="5">
        <v>-2798404.96</v>
      </c>
      <c r="D170" t="s">
        <v>309</v>
      </c>
      <c r="E170" t="s">
        <v>6</v>
      </c>
      <c r="F170" s="2">
        <v>42319</v>
      </c>
      <c r="G170" t="s">
        <v>3</v>
      </c>
      <c r="H170" t="s">
        <v>131</v>
      </c>
      <c r="I170" s="2">
        <v>42319</v>
      </c>
      <c r="J170" t="s">
        <v>52</v>
      </c>
      <c r="K170" t="s">
        <v>6</v>
      </c>
      <c r="L170" t="s">
        <v>6</v>
      </c>
      <c r="M170" t="s">
        <v>7</v>
      </c>
      <c r="N170" t="s">
        <v>68</v>
      </c>
      <c r="O170" t="s">
        <v>6</v>
      </c>
      <c r="P170" t="s">
        <v>6</v>
      </c>
      <c r="Q170" t="s">
        <v>6</v>
      </c>
      <c r="R170" t="s">
        <v>6</v>
      </c>
      <c r="S170" t="s">
        <v>6</v>
      </c>
      <c r="T170" t="s">
        <v>6</v>
      </c>
      <c r="U170" t="s">
        <v>300</v>
      </c>
      <c r="V170" t="s">
        <v>132</v>
      </c>
    </row>
    <row r="171" spans="1:22" outlineLevel="3" x14ac:dyDescent="0.2">
      <c r="A171" t="s">
        <v>270</v>
      </c>
      <c r="B171" s="5">
        <v>100000</v>
      </c>
      <c r="C171" s="5">
        <v>100000</v>
      </c>
      <c r="D171" t="s">
        <v>310</v>
      </c>
      <c r="E171" t="s">
        <v>6</v>
      </c>
      <c r="F171" s="2">
        <v>42319</v>
      </c>
      <c r="G171" t="s">
        <v>103</v>
      </c>
      <c r="H171" t="s">
        <v>131</v>
      </c>
      <c r="I171" s="2">
        <v>42319</v>
      </c>
      <c r="J171" t="s">
        <v>52</v>
      </c>
      <c r="K171" t="s">
        <v>6</v>
      </c>
      <c r="L171" t="s">
        <v>6</v>
      </c>
      <c r="M171" t="s">
        <v>7</v>
      </c>
      <c r="N171" t="s">
        <v>8</v>
      </c>
      <c r="O171" t="s">
        <v>6</v>
      </c>
      <c r="P171" t="s">
        <v>6</v>
      </c>
      <c r="Q171" t="s">
        <v>6</v>
      </c>
      <c r="R171" t="s">
        <v>6</v>
      </c>
      <c r="S171" t="s">
        <v>6</v>
      </c>
      <c r="T171" t="s">
        <v>6</v>
      </c>
      <c r="U171" t="s">
        <v>303</v>
      </c>
      <c r="V171" t="s">
        <v>132</v>
      </c>
    </row>
    <row r="172" spans="1:22" outlineLevel="3" x14ac:dyDescent="0.2">
      <c r="A172" t="s">
        <v>270</v>
      </c>
      <c r="B172" s="5">
        <v>-100000</v>
      </c>
      <c r="C172" s="5">
        <v>-100000</v>
      </c>
      <c r="D172" t="s">
        <v>310</v>
      </c>
      <c r="E172" t="s">
        <v>6</v>
      </c>
      <c r="F172" s="2">
        <v>42319</v>
      </c>
      <c r="G172" t="s">
        <v>103</v>
      </c>
      <c r="H172" t="s">
        <v>131</v>
      </c>
      <c r="I172" s="2">
        <v>42319</v>
      </c>
      <c r="J172" t="s">
        <v>52</v>
      </c>
      <c r="K172" t="s">
        <v>6</v>
      </c>
      <c r="L172" t="s">
        <v>6</v>
      </c>
      <c r="M172" t="s">
        <v>7</v>
      </c>
      <c r="N172" t="s">
        <v>68</v>
      </c>
      <c r="O172" t="s">
        <v>6</v>
      </c>
      <c r="P172" t="s">
        <v>6</v>
      </c>
      <c r="Q172" t="s">
        <v>6</v>
      </c>
      <c r="R172" t="s">
        <v>6</v>
      </c>
      <c r="S172" t="s">
        <v>6</v>
      </c>
      <c r="T172" t="s">
        <v>6</v>
      </c>
      <c r="U172" t="s">
        <v>303</v>
      </c>
      <c r="V172" t="s">
        <v>132</v>
      </c>
    </row>
    <row r="173" spans="1:22" outlineLevel="3" x14ac:dyDescent="0.2">
      <c r="A173" t="s">
        <v>270</v>
      </c>
      <c r="B173" s="5">
        <v>100000</v>
      </c>
      <c r="C173" s="5">
        <v>100000</v>
      </c>
      <c r="D173" t="s">
        <v>311</v>
      </c>
      <c r="E173" t="s">
        <v>6</v>
      </c>
      <c r="F173" s="2">
        <v>42319</v>
      </c>
      <c r="G173" t="s">
        <v>103</v>
      </c>
      <c r="H173" t="s">
        <v>131</v>
      </c>
      <c r="I173" s="2">
        <v>42319</v>
      </c>
      <c r="J173" t="s">
        <v>52</v>
      </c>
      <c r="K173" t="s">
        <v>6</v>
      </c>
      <c r="L173" t="s">
        <v>6</v>
      </c>
      <c r="M173" t="s">
        <v>7</v>
      </c>
      <c r="N173" t="s">
        <v>8</v>
      </c>
      <c r="O173" t="s">
        <v>6</v>
      </c>
      <c r="P173" t="s">
        <v>6</v>
      </c>
      <c r="Q173" t="s">
        <v>6</v>
      </c>
      <c r="R173" t="s">
        <v>6</v>
      </c>
      <c r="S173" t="s">
        <v>6</v>
      </c>
      <c r="T173" t="s">
        <v>6</v>
      </c>
      <c r="U173" t="s">
        <v>305</v>
      </c>
      <c r="V173" t="s">
        <v>132</v>
      </c>
    </row>
    <row r="174" spans="1:22" outlineLevel="3" x14ac:dyDescent="0.2">
      <c r="A174" t="s">
        <v>270</v>
      </c>
      <c r="B174" s="5">
        <v>-100000</v>
      </c>
      <c r="C174" s="5">
        <v>-100000</v>
      </c>
      <c r="D174" t="s">
        <v>311</v>
      </c>
      <c r="E174" t="s">
        <v>6</v>
      </c>
      <c r="F174" s="2">
        <v>42319</v>
      </c>
      <c r="G174" t="s">
        <v>103</v>
      </c>
      <c r="H174" t="s">
        <v>131</v>
      </c>
      <c r="I174" s="2">
        <v>42319</v>
      </c>
      <c r="J174" t="s">
        <v>52</v>
      </c>
      <c r="K174" t="s">
        <v>6</v>
      </c>
      <c r="L174" t="s">
        <v>6</v>
      </c>
      <c r="M174" t="s">
        <v>7</v>
      </c>
      <c r="N174" t="s">
        <v>68</v>
      </c>
      <c r="O174" t="s">
        <v>6</v>
      </c>
      <c r="P174" t="s">
        <v>6</v>
      </c>
      <c r="Q174" t="s">
        <v>6</v>
      </c>
      <c r="R174" t="s">
        <v>6</v>
      </c>
      <c r="S174" t="s">
        <v>6</v>
      </c>
      <c r="T174" t="s">
        <v>6</v>
      </c>
      <c r="U174" t="s">
        <v>305</v>
      </c>
      <c r="V174" t="s">
        <v>132</v>
      </c>
    </row>
    <row r="175" spans="1:22" outlineLevel="3" x14ac:dyDescent="0.2">
      <c r="A175" t="s">
        <v>270</v>
      </c>
      <c r="B175" s="5">
        <v>-200000</v>
      </c>
      <c r="C175" s="5">
        <v>-200000</v>
      </c>
      <c r="D175" t="s">
        <v>138</v>
      </c>
      <c r="E175" t="s">
        <v>139</v>
      </c>
      <c r="F175" s="2">
        <v>42359</v>
      </c>
      <c r="G175" t="s">
        <v>140</v>
      </c>
      <c r="H175" t="s">
        <v>4</v>
      </c>
      <c r="I175" s="2">
        <v>42359</v>
      </c>
      <c r="J175" t="s">
        <v>141</v>
      </c>
      <c r="K175" t="s">
        <v>6</v>
      </c>
      <c r="L175" t="s">
        <v>6</v>
      </c>
      <c r="M175" t="s">
        <v>7</v>
      </c>
      <c r="N175" t="s">
        <v>68</v>
      </c>
      <c r="O175" t="s">
        <v>6</v>
      </c>
      <c r="P175" t="s">
        <v>6</v>
      </c>
      <c r="Q175" t="s">
        <v>6</v>
      </c>
      <c r="R175" t="s">
        <v>6</v>
      </c>
      <c r="S175" t="s">
        <v>6</v>
      </c>
      <c r="T175" t="s">
        <v>6</v>
      </c>
      <c r="U175" t="s">
        <v>174</v>
      </c>
      <c r="V175" t="s">
        <v>143</v>
      </c>
    </row>
    <row r="176" spans="1:22" outlineLevel="3" x14ac:dyDescent="0.2">
      <c r="A176" t="s">
        <v>270</v>
      </c>
      <c r="B176" s="5">
        <v>-92.85</v>
      </c>
      <c r="C176" s="5">
        <v>-92.85</v>
      </c>
      <c r="D176" t="s">
        <v>144</v>
      </c>
      <c r="E176" t="s">
        <v>145</v>
      </c>
      <c r="F176" s="2">
        <v>42368</v>
      </c>
      <c r="G176" t="s">
        <v>3</v>
      </c>
      <c r="H176" t="s">
        <v>4</v>
      </c>
      <c r="I176" s="2">
        <v>42368</v>
      </c>
      <c r="J176" t="s">
        <v>141</v>
      </c>
      <c r="K176" t="s">
        <v>6</v>
      </c>
      <c r="L176" t="s">
        <v>6</v>
      </c>
      <c r="M176" t="s">
        <v>7</v>
      </c>
      <c r="N176" t="s">
        <v>68</v>
      </c>
      <c r="O176" t="s">
        <v>6</v>
      </c>
      <c r="P176" t="s">
        <v>6</v>
      </c>
      <c r="Q176" t="s">
        <v>6</v>
      </c>
      <c r="R176" t="s">
        <v>6</v>
      </c>
      <c r="S176" t="s">
        <v>146</v>
      </c>
      <c r="T176" t="s">
        <v>6</v>
      </c>
      <c r="U176" t="s">
        <v>312</v>
      </c>
      <c r="V176" t="s">
        <v>148</v>
      </c>
    </row>
    <row r="177" spans="1:22" outlineLevel="3" x14ac:dyDescent="0.2">
      <c r="A177" t="s">
        <v>270</v>
      </c>
      <c r="B177" s="5">
        <v>-518</v>
      </c>
      <c r="C177" s="5">
        <v>-518</v>
      </c>
      <c r="D177" t="s">
        <v>149</v>
      </c>
      <c r="E177" t="s">
        <v>313</v>
      </c>
      <c r="F177" s="2">
        <v>42369</v>
      </c>
      <c r="G177" t="s">
        <v>3</v>
      </c>
      <c r="H177" t="s">
        <v>4</v>
      </c>
      <c r="I177" s="2">
        <v>42369</v>
      </c>
      <c r="J177" t="s">
        <v>141</v>
      </c>
      <c r="K177" t="s">
        <v>6</v>
      </c>
      <c r="L177" t="s">
        <v>6</v>
      </c>
      <c r="M177" t="s">
        <v>7</v>
      </c>
      <c r="N177" t="s">
        <v>68</v>
      </c>
      <c r="O177" t="s">
        <v>6</v>
      </c>
      <c r="P177" t="s">
        <v>6</v>
      </c>
      <c r="Q177" t="s">
        <v>6</v>
      </c>
      <c r="R177" t="s">
        <v>6</v>
      </c>
      <c r="S177" t="s">
        <v>146</v>
      </c>
      <c r="T177" t="s">
        <v>6</v>
      </c>
      <c r="U177" t="s">
        <v>312</v>
      </c>
      <c r="V177" t="s">
        <v>151</v>
      </c>
    </row>
    <row r="178" spans="1:22" outlineLevel="3" x14ac:dyDescent="0.2">
      <c r="A178" t="s">
        <v>270</v>
      </c>
      <c r="B178" s="5">
        <v>-39517</v>
      </c>
      <c r="C178" s="5">
        <v>-39517</v>
      </c>
      <c r="D178" t="s">
        <v>149</v>
      </c>
      <c r="E178" t="s">
        <v>313</v>
      </c>
      <c r="F178" s="2">
        <v>42369</v>
      </c>
      <c r="G178" t="s">
        <v>3</v>
      </c>
      <c r="H178" t="s">
        <v>4</v>
      </c>
      <c r="I178" s="2">
        <v>42369</v>
      </c>
      <c r="J178" t="s">
        <v>141</v>
      </c>
      <c r="K178" t="s">
        <v>6</v>
      </c>
      <c r="L178" t="s">
        <v>6</v>
      </c>
      <c r="M178" t="s">
        <v>7</v>
      </c>
      <c r="N178" t="s">
        <v>68</v>
      </c>
      <c r="O178" t="s">
        <v>6</v>
      </c>
      <c r="P178" t="s">
        <v>6</v>
      </c>
      <c r="Q178" t="s">
        <v>6</v>
      </c>
      <c r="R178" t="s">
        <v>6</v>
      </c>
      <c r="S178" t="s">
        <v>146</v>
      </c>
      <c r="T178" t="s">
        <v>6</v>
      </c>
      <c r="U178" t="s">
        <v>314</v>
      </c>
      <c r="V178" t="s">
        <v>151</v>
      </c>
    </row>
    <row r="179" spans="1:22" outlineLevel="3" x14ac:dyDescent="0.2">
      <c r="A179" t="s">
        <v>270</v>
      </c>
      <c r="B179" s="5">
        <v>-40000</v>
      </c>
      <c r="C179" s="5">
        <v>-40000</v>
      </c>
      <c r="D179" t="s">
        <v>153</v>
      </c>
      <c r="E179" t="s">
        <v>154</v>
      </c>
      <c r="F179" s="2">
        <v>42369</v>
      </c>
      <c r="G179" t="s">
        <v>155</v>
      </c>
      <c r="H179" t="s">
        <v>4</v>
      </c>
      <c r="I179" s="2">
        <v>42369</v>
      </c>
      <c r="J179" t="s">
        <v>20</v>
      </c>
      <c r="K179" t="s">
        <v>6</v>
      </c>
      <c r="L179" t="s">
        <v>6</v>
      </c>
      <c r="M179" t="s">
        <v>7</v>
      </c>
      <c r="N179" t="s">
        <v>68</v>
      </c>
      <c r="O179" t="s">
        <v>6</v>
      </c>
      <c r="P179" t="s">
        <v>6</v>
      </c>
      <c r="Q179" t="s">
        <v>6</v>
      </c>
      <c r="R179" t="s">
        <v>6</v>
      </c>
      <c r="S179" t="s">
        <v>155</v>
      </c>
      <c r="T179" t="s">
        <v>6</v>
      </c>
      <c r="U179" t="s">
        <v>315</v>
      </c>
      <c r="V179" t="s">
        <v>157</v>
      </c>
    </row>
    <row r="180" spans="1:22" outlineLevel="3" x14ac:dyDescent="0.2">
      <c r="A180" t="s">
        <v>270</v>
      </c>
      <c r="B180" s="5">
        <v>-200000</v>
      </c>
      <c r="C180" s="5">
        <v>-200000</v>
      </c>
      <c r="D180" t="s">
        <v>158</v>
      </c>
      <c r="E180" t="s">
        <v>159</v>
      </c>
      <c r="F180" s="2">
        <v>42369</v>
      </c>
      <c r="G180" t="s">
        <v>3</v>
      </c>
      <c r="H180" t="s">
        <v>4</v>
      </c>
      <c r="I180" s="2">
        <v>42369</v>
      </c>
      <c r="J180" t="s">
        <v>5</v>
      </c>
      <c r="K180" t="s">
        <v>6</v>
      </c>
      <c r="L180" t="s">
        <v>6</v>
      </c>
      <c r="M180" t="s">
        <v>7</v>
      </c>
      <c r="N180" t="s">
        <v>68</v>
      </c>
      <c r="O180" t="s">
        <v>6</v>
      </c>
      <c r="P180" t="s">
        <v>6</v>
      </c>
      <c r="Q180" t="s">
        <v>6</v>
      </c>
      <c r="R180" t="s">
        <v>6</v>
      </c>
      <c r="S180" t="s">
        <v>3</v>
      </c>
      <c r="T180" t="s">
        <v>6</v>
      </c>
      <c r="U180" t="s">
        <v>316</v>
      </c>
      <c r="V180" t="s">
        <v>161</v>
      </c>
    </row>
    <row r="181" spans="1:22" outlineLevel="3" x14ac:dyDescent="0.2">
      <c r="A181" t="s">
        <v>270</v>
      </c>
      <c r="B181" s="5">
        <v>518</v>
      </c>
      <c r="C181" s="5">
        <v>518</v>
      </c>
      <c r="D181" t="s">
        <v>162</v>
      </c>
      <c r="E181" t="s">
        <v>163</v>
      </c>
      <c r="F181" s="2">
        <v>42369</v>
      </c>
      <c r="G181" t="s">
        <v>3</v>
      </c>
      <c r="H181" t="s">
        <v>4</v>
      </c>
      <c r="I181" s="2">
        <v>42369</v>
      </c>
      <c r="J181" t="s">
        <v>5</v>
      </c>
      <c r="K181" t="s">
        <v>6</v>
      </c>
      <c r="L181" t="s">
        <v>6</v>
      </c>
      <c r="M181" t="s">
        <v>7</v>
      </c>
      <c r="N181" t="s">
        <v>8</v>
      </c>
      <c r="O181" t="s">
        <v>6</v>
      </c>
      <c r="P181" t="s">
        <v>6</v>
      </c>
      <c r="Q181" t="s">
        <v>6</v>
      </c>
      <c r="R181" t="s">
        <v>6</v>
      </c>
      <c r="S181" t="s">
        <v>146</v>
      </c>
      <c r="T181" t="s">
        <v>6</v>
      </c>
      <c r="U181" t="s">
        <v>312</v>
      </c>
      <c r="V181" t="s">
        <v>164</v>
      </c>
    </row>
    <row r="182" spans="1:22" outlineLevel="3" x14ac:dyDescent="0.2">
      <c r="A182" t="s">
        <v>270</v>
      </c>
      <c r="B182" s="5">
        <v>39516.92</v>
      </c>
      <c r="C182" s="5">
        <v>39516.92</v>
      </c>
      <c r="D182" t="s">
        <v>162</v>
      </c>
      <c r="E182" t="s">
        <v>163</v>
      </c>
      <c r="F182" s="2">
        <v>42369</v>
      </c>
      <c r="G182" t="s">
        <v>3</v>
      </c>
      <c r="H182" t="s">
        <v>4</v>
      </c>
      <c r="I182" s="2">
        <v>42369</v>
      </c>
      <c r="J182" t="s">
        <v>5</v>
      </c>
      <c r="K182" t="s">
        <v>6</v>
      </c>
      <c r="L182" t="s">
        <v>6</v>
      </c>
      <c r="M182" t="s">
        <v>7</v>
      </c>
      <c r="N182" t="s">
        <v>8</v>
      </c>
      <c r="O182" t="s">
        <v>6</v>
      </c>
      <c r="P182" t="s">
        <v>6</v>
      </c>
      <c r="Q182" t="s">
        <v>6</v>
      </c>
      <c r="R182" t="s">
        <v>6</v>
      </c>
      <c r="S182" t="s">
        <v>146</v>
      </c>
      <c r="T182" t="s">
        <v>6</v>
      </c>
      <c r="U182" t="s">
        <v>314</v>
      </c>
      <c r="V182" t="s">
        <v>164</v>
      </c>
    </row>
    <row r="183" spans="1:22" outlineLevel="3" x14ac:dyDescent="0.2">
      <c r="A183" t="s">
        <v>270</v>
      </c>
      <c r="B183" s="5">
        <v>40000</v>
      </c>
      <c r="C183" s="5">
        <v>40000</v>
      </c>
      <c r="D183" t="s">
        <v>165</v>
      </c>
      <c r="E183" t="s">
        <v>166</v>
      </c>
      <c r="F183" s="2">
        <v>42369</v>
      </c>
      <c r="G183" t="s">
        <v>155</v>
      </c>
      <c r="H183" t="s">
        <v>4</v>
      </c>
      <c r="I183" s="2">
        <v>42369</v>
      </c>
      <c r="J183" t="s">
        <v>5</v>
      </c>
      <c r="K183" t="s">
        <v>6</v>
      </c>
      <c r="L183" t="s">
        <v>6</v>
      </c>
      <c r="M183" t="s">
        <v>7</v>
      </c>
      <c r="N183" t="s">
        <v>8</v>
      </c>
      <c r="O183" t="s">
        <v>6</v>
      </c>
      <c r="P183" t="s">
        <v>6</v>
      </c>
      <c r="Q183" t="s">
        <v>6</v>
      </c>
      <c r="R183" t="s">
        <v>6</v>
      </c>
      <c r="S183" t="s">
        <v>155</v>
      </c>
      <c r="T183" t="s">
        <v>6</v>
      </c>
      <c r="U183" t="s">
        <v>315</v>
      </c>
      <c r="V183" t="s">
        <v>167</v>
      </c>
    </row>
    <row r="184" spans="1:22" outlineLevel="3" x14ac:dyDescent="0.2">
      <c r="A184" t="s">
        <v>270</v>
      </c>
      <c r="B184" s="5">
        <v>39516.92</v>
      </c>
      <c r="C184" s="5">
        <v>39516.92</v>
      </c>
      <c r="D184" t="s">
        <v>317</v>
      </c>
      <c r="E184" t="s">
        <v>6</v>
      </c>
      <c r="F184" s="2">
        <v>42369</v>
      </c>
      <c r="G184" t="s">
        <v>3</v>
      </c>
      <c r="H184" t="s">
        <v>131</v>
      </c>
      <c r="I184" s="2">
        <v>42369</v>
      </c>
      <c r="J184" t="s">
        <v>20</v>
      </c>
      <c r="K184" t="s">
        <v>6</v>
      </c>
      <c r="L184" t="s">
        <v>6</v>
      </c>
      <c r="M184" t="s">
        <v>7</v>
      </c>
      <c r="N184" t="s">
        <v>8</v>
      </c>
      <c r="O184" t="s">
        <v>6</v>
      </c>
      <c r="P184" t="s">
        <v>6</v>
      </c>
      <c r="Q184" t="s">
        <v>6</v>
      </c>
      <c r="R184" t="s">
        <v>6</v>
      </c>
      <c r="S184" t="s">
        <v>146</v>
      </c>
      <c r="T184" t="s">
        <v>6</v>
      </c>
      <c r="U184" t="s">
        <v>314</v>
      </c>
      <c r="V184" t="s">
        <v>170</v>
      </c>
    </row>
    <row r="185" spans="1:22" outlineLevel="3" x14ac:dyDescent="0.2">
      <c r="A185" t="s">
        <v>270</v>
      </c>
      <c r="B185" s="5">
        <v>-39516.92</v>
      </c>
      <c r="C185" s="5">
        <v>-39516.92</v>
      </c>
      <c r="D185" t="s">
        <v>317</v>
      </c>
      <c r="E185" t="s">
        <v>6</v>
      </c>
      <c r="F185" s="2">
        <v>42369</v>
      </c>
      <c r="G185" t="s">
        <v>3</v>
      </c>
      <c r="H185" t="s">
        <v>131</v>
      </c>
      <c r="I185" s="2">
        <v>42369</v>
      </c>
      <c r="J185" t="s">
        <v>20</v>
      </c>
      <c r="K185" t="s">
        <v>6</v>
      </c>
      <c r="L185" t="s">
        <v>6</v>
      </c>
      <c r="M185" t="s">
        <v>7</v>
      </c>
      <c r="N185" t="s">
        <v>68</v>
      </c>
      <c r="O185" t="s">
        <v>6</v>
      </c>
      <c r="P185" t="s">
        <v>6</v>
      </c>
      <c r="Q185" t="s">
        <v>6</v>
      </c>
      <c r="R185" t="s">
        <v>6</v>
      </c>
      <c r="S185" t="s">
        <v>146</v>
      </c>
      <c r="T185" t="s">
        <v>6</v>
      </c>
      <c r="U185" t="s">
        <v>314</v>
      </c>
      <c r="V185" t="s">
        <v>170</v>
      </c>
    </row>
    <row r="186" spans="1:22" outlineLevel="3" x14ac:dyDescent="0.2">
      <c r="A186" t="s">
        <v>270</v>
      </c>
      <c r="B186" s="5">
        <v>40000</v>
      </c>
      <c r="C186" s="5">
        <v>40000</v>
      </c>
      <c r="D186" t="s">
        <v>318</v>
      </c>
      <c r="E186" t="s">
        <v>6</v>
      </c>
      <c r="F186" s="2">
        <v>42369</v>
      </c>
      <c r="G186" t="s">
        <v>155</v>
      </c>
      <c r="H186" t="s">
        <v>131</v>
      </c>
      <c r="I186" s="2">
        <v>42369</v>
      </c>
      <c r="J186" t="s">
        <v>20</v>
      </c>
      <c r="K186" t="s">
        <v>6</v>
      </c>
      <c r="L186" t="s">
        <v>6</v>
      </c>
      <c r="M186" t="s">
        <v>7</v>
      </c>
      <c r="N186" t="s">
        <v>8</v>
      </c>
      <c r="O186" t="s">
        <v>6</v>
      </c>
      <c r="P186" t="s">
        <v>6</v>
      </c>
      <c r="Q186" t="s">
        <v>6</v>
      </c>
      <c r="R186" t="s">
        <v>6</v>
      </c>
      <c r="S186" t="s">
        <v>155</v>
      </c>
      <c r="T186" t="s">
        <v>6</v>
      </c>
      <c r="U186" t="s">
        <v>315</v>
      </c>
      <c r="V186" t="s">
        <v>170</v>
      </c>
    </row>
    <row r="187" spans="1:22" outlineLevel="3" x14ac:dyDescent="0.2">
      <c r="A187" t="s">
        <v>270</v>
      </c>
      <c r="B187" s="5">
        <v>-40000</v>
      </c>
      <c r="C187" s="5">
        <v>-40000</v>
      </c>
      <c r="D187" t="s">
        <v>318</v>
      </c>
      <c r="E187" t="s">
        <v>6</v>
      </c>
      <c r="F187" s="2">
        <v>42369</v>
      </c>
      <c r="G187" t="s">
        <v>155</v>
      </c>
      <c r="H187" t="s">
        <v>131</v>
      </c>
      <c r="I187" s="2">
        <v>42369</v>
      </c>
      <c r="J187" t="s">
        <v>20</v>
      </c>
      <c r="K187" t="s">
        <v>6</v>
      </c>
      <c r="L187" t="s">
        <v>6</v>
      </c>
      <c r="M187" t="s">
        <v>7</v>
      </c>
      <c r="N187" t="s">
        <v>68</v>
      </c>
      <c r="O187" t="s">
        <v>6</v>
      </c>
      <c r="P187" t="s">
        <v>6</v>
      </c>
      <c r="Q187" t="s">
        <v>6</v>
      </c>
      <c r="R187" t="s">
        <v>6</v>
      </c>
      <c r="S187" t="s">
        <v>155</v>
      </c>
      <c r="T187" t="s">
        <v>6</v>
      </c>
      <c r="U187" t="s">
        <v>315</v>
      </c>
      <c r="V187" t="s">
        <v>170</v>
      </c>
    </row>
    <row r="188" spans="1:22" outlineLevel="3" x14ac:dyDescent="0.2">
      <c r="A188" t="s">
        <v>270</v>
      </c>
      <c r="B188" s="5">
        <v>200000</v>
      </c>
      <c r="C188" s="5">
        <v>200000</v>
      </c>
      <c r="D188" t="s">
        <v>172</v>
      </c>
      <c r="E188" t="s">
        <v>173</v>
      </c>
      <c r="F188" s="2">
        <v>42438</v>
      </c>
      <c r="G188" t="s">
        <v>140</v>
      </c>
      <c r="H188" t="s">
        <v>4</v>
      </c>
      <c r="I188" s="2">
        <v>42438</v>
      </c>
      <c r="J188" t="s">
        <v>5</v>
      </c>
      <c r="K188" t="s">
        <v>6</v>
      </c>
      <c r="L188" t="s">
        <v>6</v>
      </c>
      <c r="M188" t="s">
        <v>7</v>
      </c>
      <c r="N188" t="s">
        <v>8</v>
      </c>
      <c r="O188" t="s">
        <v>6</v>
      </c>
      <c r="P188" t="s">
        <v>6</v>
      </c>
      <c r="Q188" t="s">
        <v>6</v>
      </c>
      <c r="R188" t="s">
        <v>6</v>
      </c>
      <c r="S188" t="s">
        <v>140</v>
      </c>
      <c r="T188" t="s">
        <v>6</v>
      </c>
      <c r="U188" t="s">
        <v>142</v>
      </c>
      <c r="V188" t="s">
        <v>175</v>
      </c>
    </row>
    <row r="189" spans="1:22" outlineLevel="3" x14ac:dyDescent="0.2">
      <c r="A189" t="s">
        <v>270</v>
      </c>
      <c r="B189" s="5">
        <v>92.85</v>
      </c>
      <c r="C189" s="5">
        <v>92.85</v>
      </c>
      <c r="D189" t="s">
        <v>176</v>
      </c>
      <c r="E189" t="s">
        <v>177</v>
      </c>
      <c r="F189" s="2">
        <v>42369</v>
      </c>
      <c r="G189" t="s">
        <v>3</v>
      </c>
      <c r="H189" t="s">
        <v>4</v>
      </c>
      <c r="I189" s="2">
        <v>42369</v>
      </c>
      <c r="J189" t="s">
        <v>5</v>
      </c>
      <c r="K189" t="s">
        <v>6</v>
      </c>
      <c r="L189" t="s">
        <v>6</v>
      </c>
      <c r="M189" t="s">
        <v>7</v>
      </c>
      <c r="N189" t="s">
        <v>8</v>
      </c>
      <c r="O189" t="s">
        <v>6</v>
      </c>
      <c r="P189" t="s">
        <v>6</v>
      </c>
      <c r="Q189" t="s">
        <v>6</v>
      </c>
      <c r="R189" t="s">
        <v>6</v>
      </c>
      <c r="S189" t="s">
        <v>146</v>
      </c>
      <c r="T189" t="s">
        <v>6</v>
      </c>
      <c r="U189" t="s">
        <v>312</v>
      </c>
      <c r="V189" t="s">
        <v>178</v>
      </c>
    </row>
    <row r="190" spans="1:22" outlineLevel="3" x14ac:dyDescent="0.2">
      <c r="A190" t="s">
        <v>270</v>
      </c>
      <c r="B190" s="5">
        <v>0.08</v>
      </c>
      <c r="C190" s="5">
        <v>0.08</v>
      </c>
      <c r="D190" t="s">
        <v>176</v>
      </c>
      <c r="E190" t="s">
        <v>177</v>
      </c>
      <c r="F190" s="2">
        <v>42369</v>
      </c>
      <c r="G190" t="s">
        <v>3</v>
      </c>
      <c r="H190" t="s">
        <v>4</v>
      </c>
      <c r="I190" s="2">
        <v>42369</v>
      </c>
      <c r="J190" t="s">
        <v>5</v>
      </c>
      <c r="K190" t="s">
        <v>6</v>
      </c>
      <c r="L190" t="s">
        <v>6</v>
      </c>
      <c r="M190" t="s">
        <v>7</v>
      </c>
      <c r="N190" t="s">
        <v>8</v>
      </c>
      <c r="O190" t="s">
        <v>6</v>
      </c>
      <c r="P190" t="s">
        <v>6</v>
      </c>
      <c r="Q190" t="s">
        <v>6</v>
      </c>
      <c r="R190" t="s">
        <v>6</v>
      </c>
      <c r="S190" t="s">
        <v>146</v>
      </c>
      <c r="T190" t="s">
        <v>6</v>
      </c>
      <c r="U190" t="s">
        <v>314</v>
      </c>
      <c r="V190" t="s">
        <v>178</v>
      </c>
    </row>
    <row r="191" spans="1:22" outlineLevel="3" x14ac:dyDescent="0.2">
      <c r="A191" t="s">
        <v>270</v>
      </c>
      <c r="B191" s="5">
        <v>200000</v>
      </c>
      <c r="C191" s="5">
        <v>200000</v>
      </c>
      <c r="D191" t="s">
        <v>319</v>
      </c>
      <c r="E191" t="s">
        <v>6</v>
      </c>
      <c r="F191" s="2">
        <v>42460</v>
      </c>
      <c r="G191" t="s">
        <v>140</v>
      </c>
      <c r="H191" t="s">
        <v>131</v>
      </c>
      <c r="I191" s="2">
        <v>42460</v>
      </c>
      <c r="J191" t="s">
        <v>180</v>
      </c>
      <c r="K191" t="s">
        <v>6</v>
      </c>
      <c r="L191" t="s">
        <v>6</v>
      </c>
      <c r="M191" t="s">
        <v>7</v>
      </c>
      <c r="N191" t="s">
        <v>8</v>
      </c>
      <c r="O191" t="s">
        <v>6</v>
      </c>
      <c r="P191" t="s">
        <v>6</v>
      </c>
      <c r="Q191" t="s">
        <v>6</v>
      </c>
      <c r="R191" t="s">
        <v>6</v>
      </c>
      <c r="S191" t="s">
        <v>6</v>
      </c>
      <c r="T191" t="s">
        <v>6</v>
      </c>
      <c r="U191" t="s">
        <v>174</v>
      </c>
      <c r="V191" t="s">
        <v>6</v>
      </c>
    </row>
    <row r="192" spans="1:22" outlineLevel="3" x14ac:dyDescent="0.2">
      <c r="A192" t="s">
        <v>270</v>
      </c>
      <c r="B192" s="5">
        <v>-200000</v>
      </c>
      <c r="C192" s="5">
        <v>-200000</v>
      </c>
      <c r="D192" t="s">
        <v>319</v>
      </c>
      <c r="E192" t="s">
        <v>6</v>
      </c>
      <c r="F192" s="2">
        <v>42460</v>
      </c>
      <c r="G192" t="s">
        <v>140</v>
      </c>
      <c r="H192" t="s">
        <v>131</v>
      </c>
      <c r="I192" s="2">
        <v>42460</v>
      </c>
      <c r="J192" t="s">
        <v>180</v>
      </c>
      <c r="K192" t="s">
        <v>6</v>
      </c>
      <c r="L192" t="s">
        <v>6</v>
      </c>
      <c r="M192" t="s">
        <v>7</v>
      </c>
      <c r="N192" t="s">
        <v>68</v>
      </c>
      <c r="O192" t="s">
        <v>6</v>
      </c>
      <c r="P192" t="s">
        <v>6</v>
      </c>
      <c r="Q192" t="s">
        <v>6</v>
      </c>
      <c r="R192" t="s">
        <v>6</v>
      </c>
      <c r="S192" t="s">
        <v>140</v>
      </c>
      <c r="T192" t="s">
        <v>6</v>
      </c>
      <c r="U192" t="s">
        <v>142</v>
      </c>
      <c r="V192" t="s">
        <v>6</v>
      </c>
    </row>
    <row r="193" spans="1:22" outlineLevel="3" x14ac:dyDescent="0.2">
      <c r="A193" t="s">
        <v>270</v>
      </c>
      <c r="B193" s="5">
        <v>-132000</v>
      </c>
      <c r="C193" s="5">
        <v>-132000</v>
      </c>
      <c r="D193" t="s">
        <v>181</v>
      </c>
      <c r="E193" t="s">
        <v>182</v>
      </c>
      <c r="F193" s="2">
        <v>42460</v>
      </c>
      <c r="G193" t="s">
        <v>3</v>
      </c>
      <c r="H193" t="s">
        <v>4</v>
      </c>
      <c r="I193" s="2">
        <v>42460</v>
      </c>
      <c r="J193" t="s">
        <v>5</v>
      </c>
      <c r="K193" t="s">
        <v>6</v>
      </c>
      <c r="L193" t="s">
        <v>6</v>
      </c>
      <c r="M193" t="s">
        <v>7</v>
      </c>
      <c r="N193" t="s">
        <v>68</v>
      </c>
      <c r="O193" t="s">
        <v>6</v>
      </c>
      <c r="P193" t="s">
        <v>6</v>
      </c>
      <c r="Q193" t="s">
        <v>6</v>
      </c>
      <c r="R193" t="s">
        <v>6</v>
      </c>
      <c r="S193" t="s">
        <v>3</v>
      </c>
      <c r="T193" t="s">
        <v>6</v>
      </c>
      <c r="U193" t="s">
        <v>308</v>
      </c>
      <c r="V193" t="s">
        <v>183</v>
      </c>
    </row>
    <row r="194" spans="1:22" outlineLevel="3" x14ac:dyDescent="0.2">
      <c r="A194" t="s">
        <v>270</v>
      </c>
      <c r="B194" s="5">
        <v>200000</v>
      </c>
      <c r="C194" s="5">
        <v>200000</v>
      </c>
      <c r="D194" t="s">
        <v>184</v>
      </c>
      <c r="E194" t="s">
        <v>185</v>
      </c>
      <c r="F194" s="2">
        <v>42475</v>
      </c>
      <c r="G194" t="s">
        <v>3</v>
      </c>
      <c r="H194" t="s">
        <v>4</v>
      </c>
      <c r="I194" s="2">
        <v>42475</v>
      </c>
      <c r="J194" t="s">
        <v>5</v>
      </c>
      <c r="K194" t="s">
        <v>6</v>
      </c>
      <c r="L194" t="s">
        <v>6</v>
      </c>
      <c r="M194" t="s">
        <v>7</v>
      </c>
      <c r="N194" t="s">
        <v>8</v>
      </c>
      <c r="O194" t="s">
        <v>6</v>
      </c>
      <c r="P194" t="s">
        <v>6</v>
      </c>
      <c r="Q194" t="s">
        <v>6</v>
      </c>
      <c r="R194" t="s">
        <v>6</v>
      </c>
      <c r="S194" t="s">
        <v>3</v>
      </c>
      <c r="T194" t="s">
        <v>6</v>
      </c>
      <c r="U194" t="s">
        <v>316</v>
      </c>
      <c r="V194" t="s">
        <v>186</v>
      </c>
    </row>
    <row r="195" spans="1:22" outlineLevel="3" x14ac:dyDescent="0.2">
      <c r="A195" t="s">
        <v>270</v>
      </c>
      <c r="B195" s="5">
        <v>200000</v>
      </c>
      <c r="C195" s="5">
        <v>200000</v>
      </c>
      <c r="D195" t="s">
        <v>320</v>
      </c>
      <c r="E195" t="s">
        <v>6</v>
      </c>
      <c r="F195" s="2">
        <v>42481</v>
      </c>
      <c r="G195" t="s">
        <v>3</v>
      </c>
      <c r="H195" t="s">
        <v>131</v>
      </c>
      <c r="I195" s="2">
        <v>42481</v>
      </c>
      <c r="J195" t="s">
        <v>180</v>
      </c>
      <c r="K195" t="s">
        <v>6</v>
      </c>
      <c r="L195" t="s">
        <v>6</v>
      </c>
      <c r="M195" t="s">
        <v>7</v>
      </c>
      <c r="N195" t="s">
        <v>8</v>
      </c>
      <c r="O195" t="s">
        <v>6</v>
      </c>
      <c r="P195" t="s">
        <v>6</v>
      </c>
      <c r="Q195" t="s">
        <v>6</v>
      </c>
      <c r="R195" t="s">
        <v>6</v>
      </c>
      <c r="S195" t="s">
        <v>3</v>
      </c>
      <c r="T195" t="s">
        <v>6</v>
      </c>
      <c r="U195" t="s">
        <v>316</v>
      </c>
      <c r="V195" t="s">
        <v>6</v>
      </c>
    </row>
    <row r="196" spans="1:22" outlineLevel="3" x14ac:dyDescent="0.2">
      <c r="A196" t="s">
        <v>270</v>
      </c>
      <c r="B196" s="5">
        <v>-200000</v>
      </c>
      <c r="C196" s="5">
        <v>-200000</v>
      </c>
      <c r="D196" t="s">
        <v>320</v>
      </c>
      <c r="E196" t="s">
        <v>6</v>
      </c>
      <c r="F196" s="2">
        <v>42481</v>
      </c>
      <c r="G196" t="s">
        <v>3</v>
      </c>
      <c r="H196" t="s">
        <v>131</v>
      </c>
      <c r="I196" s="2">
        <v>42481</v>
      </c>
      <c r="J196" t="s">
        <v>180</v>
      </c>
      <c r="K196" t="s">
        <v>6</v>
      </c>
      <c r="L196" t="s">
        <v>6</v>
      </c>
      <c r="M196" t="s">
        <v>7</v>
      </c>
      <c r="N196" t="s">
        <v>68</v>
      </c>
      <c r="O196" t="s">
        <v>6</v>
      </c>
      <c r="P196" t="s">
        <v>6</v>
      </c>
      <c r="Q196" t="s">
        <v>6</v>
      </c>
      <c r="R196" t="s">
        <v>6</v>
      </c>
      <c r="S196" t="s">
        <v>3</v>
      </c>
      <c r="T196" t="s">
        <v>6</v>
      </c>
      <c r="U196" t="s">
        <v>316</v>
      </c>
      <c r="V196" t="s">
        <v>6</v>
      </c>
    </row>
    <row r="197" spans="1:22" outlineLevel="3" x14ac:dyDescent="0.2">
      <c r="A197" t="s">
        <v>270</v>
      </c>
      <c r="B197" s="5">
        <v>-118800</v>
      </c>
      <c r="C197" s="5">
        <v>-118800</v>
      </c>
      <c r="D197" t="s">
        <v>188</v>
      </c>
      <c r="E197" t="s">
        <v>189</v>
      </c>
      <c r="F197" s="2">
        <v>42487</v>
      </c>
      <c r="G197" t="s">
        <v>81</v>
      </c>
      <c r="H197" t="s">
        <v>4</v>
      </c>
      <c r="I197" s="2">
        <v>42487</v>
      </c>
      <c r="J197" t="s">
        <v>5</v>
      </c>
      <c r="K197" t="s">
        <v>6</v>
      </c>
      <c r="L197" t="s">
        <v>6</v>
      </c>
      <c r="M197" t="s">
        <v>7</v>
      </c>
      <c r="N197" t="s">
        <v>68</v>
      </c>
      <c r="O197" t="s">
        <v>6</v>
      </c>
      <c r="P197" t="s">
        <v>6</v>
      </c>
      <c r="Q197" t="s">
        <v>6</v>
      </c>
      <c r="R197" t="s">
        <v>6</v>
      </c>
      <c r="S197" t="s">
        <v>81</v>
      </c>
      <c r="T197" t="s">
        <v>6</v>
      </c>
      <c r="U197" t="s">
        <v>321</v>
      </c>
      <c r="V197" t="s">
        <v>190</v>
      </c>
    </row>
    <row r="198" spans="1:22" outlineLevel="3" x14ac:dyDescent="0.2">
      <c r="A198" t="s">
        <v>270</v>
      </c>
      <c r="B198" s="5">
        <v>-100000</v>
      </c>
      <c r="C198" s="5">
        <v>-100000</v>
      </c>
      <c r="D198" t="s">
        <v>191</v>
      </c>
      <c r="E198" t="s">
        <v>192</v>
      </c>
      <c r="F198" s="2">
        <v>42500</v>
      </c>
      <c r="G198" t="s">
        <v>3</v>
      </c>
      <c r="H198" t="s">
        <v>4</v>
      </c>
      <c r="I198" s="2">
        <v>42500</v>
      </c>
      <c r="J198" t="s">
        <v>5</v>
      </c>
      <c r="K198" t="s">
        <v>6</v>
      </c>
      <c r="L198" t="s">
        <v>6</v>
      </c>
      <c r="M198" t="s">
        <v>7</v>
      </c>
      <c r="N198" t="s">
        <v>68</v>
      </c>
      <c r="O198" t="s">
        <v>6</v>
      </c>
      <c r="P198" t="s">
        <v>6</v>
      </c>
      <c r="Q198" t="s">
        <v>6</v>
      </c>
      <c r="R198" t="s">
        <v>6</v>
      </c>
      <c r="S198" t="s">
        <v>3</v>
      </c>
      <c r="T198" t="s">
        <v>6</v>
      </c>
      <c r="U198" t="s">
        <v>322</v>
      </c>
      <c r="V198" t="s">
        <v>193</v>
      </c>
    </row>
    <row r="199" spans="1:22" outlineLevel="3" x14ac:dyDescent="0.2">
      <c r="A199" t="s">
        <v>270</v>
      </c>
      <c r="B199" s="5">
        <v>-52598</v>
      </c>
      <c r="C199" s="5">
        <v>-52598</v>
      </c>
      <c r="D199" t="s">
        <v>194</v>
      </c>
      <c r="E199" t="s">
        <v>195</v>
      </c>
      <c r="F199" s="2">
        <v>42500</v>
      </c>
      <c r="G199" t="s">
        <v>3</v>
      </c>
      <c r="H199" t="s">
        <v>4</v>
      </c>
      <c r="I199" s="2">
        <v>42500</v>
      </c>
      <c r="J199" t="s">
        <v>5</v>
      </c>
      <c r="K199" t="s">
        <v>6</v>
      </c>
      <c r="L199" t="s">
        <v>6</v>
      </c>
      <c r="M199" t="s">
        <v>7</v>
      </c>
      <c r="N199" t="s">
        <v>68</v>
      </c>
      <c r="O199" t="s">
        <v>6</v>
      </c>
      <c r="P199" t="s">
        <v>6</v>
      </c>
      <c r="Q199" t="s">
        <v>6</v>
      </c>
      <c r="R199" t="s">
        <v>6</v>
      </c>
      <c r="S199" t="s">
        <v>3</v>
      </c>
      <c r="T199" t="s">
        <v>6</v>
      </c>
      <c r="U199" t="s">
        <v>323</v>
      </c>
      <c r="V199" t="s">
        <v>196</v>
      </c>
    </row>
    <row r="200" spans="1:22" outlineLevel="3" x14ac:dyDescent="0.2">
      <c r="A200" t="s">
        <v>270</v>
      </c>
      <c r="B200" s="5">
        <v>-200000</v>
      </c>
      <c r="C200" s="5">
        <v>-200000</v>
      </c>
      <c r="D200" t="s">
        <v>197</v>
      </c>
      <c r="E200" t="s">
        <v>324</v>
      </c>
      <c r="F200" s="2">
        <v>42538</v>
      </c>
      <c r="G200" t="s">
        <v>3</v>
      </c>
      <c r="H200" t="s">
        <v>4</v>
      </c>
      <c r="I200" s="2">
        <v>42538</v>
      </c>
      <c r="J200" t="s">
        <v>5</v>
      </c>
      <c r="K200" t="s">
        <v>6</v>
      </c>
      <c r="L200" t="s">
        <v>6</v>
      </c>
      <c r="M200" t="s">
        <v>7</v>
      </c>
      <c r="N200" t="s">
        <v>68</v>
      </c>
      <c r="O200" t="s">
        <v>6</v>
      </c>
      <c r="P200" t="s">
        <v>6</v>
      </c>
      <c r="Q200" t="s">
        <v>6</v>
      </c>
      <c r="R200" t="s">
        <v>6</v>
      </c>
      <c r="S200" t="s">
        <v>3</v>
      </c>
      <c r="T200" t="s">
        <v>6</v>
      </c>
      <c r="U200" t="s">
        <v>296</v>
      </c>
      <c r="V200" t="s">
        <v>199</v>
      </c>
    </row>
    <row r="201" spans="1:22" outlineLevel="3" x14ac:dyDescent="0.2">
      <c r="A201" t="s">
        <v>270</v>
      </c>
      <c r="B201" s="5">
        <v>100000</v>
      </c>
      <c r="C201" s="5">
        <v>100000</v>
      </c>
      <c r="D201" t="s">
        <v>200</v>
      </c>
      <c r="E201" t="s">
        <v>201</v>
      </c>
      <c r="F201" s="2">
        <v>42578</v>
      </c>
      <c r="G201" t="s">
        <v>3</v>
      </c>
      <c r="H201" t="s">
        <v>4</v>
      </c>
      <c r="I201" s="2">
        <v>42578</v>
      </c>
      <c r="J201" t="s">
        <v>20</v>
      </c>
      <c r="K201" t="s">
        <v>6</v>
      </c>
      <c r="L201" t="s">
        <v>6</v>
      </c>
      <c r="M201" t="s">
        <v>7</v>
      </c>
      <c r="N201" t="s">
        <v>8</v>
      </c>
      <c r="O201" t="s">
        <v>6</v>
      </c>
      <c r="P201" t="s">
        <v>6</v>
      </c>
      <c r="Q201" t="s">
        <v>6</v>
      </c>
      <c r="R201" t="s">
        <v>6</v>
      </c>
      <c r="S201" t="s">
        <v>3</v>
      </c>
      <c r="T201" t="s">
        <v>6</v>
      </c>
      <c r="U201" t="s">
        <v>322</v>
      </c>
      <c r="V201" t="s">
        <v>202</v>
      </c>
    </row>
    <row r="202" spans="1:22" outlineLevel="3" x14ac:dyDescent="0.2">
      <c r="A202" t="s">
        <v>270</v>
      </c>
      <c r="B202" s="5">
        <v>100000</v>
      </c>
      <c r="C202" s="5">
        <v>100000</v>
      </c>
      <c r="D202" t="s">
        <v>325</v>
      </c>
      <c r="E202" t="s">
        <v>6</v>
      </c>
      <c r="F202" s="2">
        <v>42584</v>
      </c>
      <c r="G202" t="s">
        <v>3</v>
      </c>
      <c r="H202" t="s">
        <v>131</v>
      </c>
      <c r="I202" s="2">
        <v>42584</v>
      </c>
      <c r="J202" t="s">
        <v>180</v>
      </c>
      <c r="K202" t="s">
        <v>6</v>
      </c>
      <c r="L202" t="s">
        <v>6</v>
      </c>
      <c r="M202" t="s">
        <v>7</v>
      </c>
      <c r="N202" t="s">
        <v>8</v>
      </c>
      <c r="O202" t="s">
        <v>6</v>
      </c>
      <c r="P202" t="s">
        <v>6</v>
      </c>
      <c r="Q202" t="s">
        <v>6</v>
      </c>
      <c r="R202" t="s">
        <v>6</v>
      </c>
      <c r="S202" t="s">
        <v>3</v>
      </c>
      <c r="T202" t="s">
        <v>6</v>
      </c>
      <c r="U202" t="s">
        <v>322</v>
      </c>
      <c r="V202" t="s">
        <v>6</v>
      </c>
    </row>
    <row r="203" spans="1:22" outlineLevel="3" x14ac:dyDescent="0.2">
      <c r="A203" t="s">
        <v>270</v>
      </c>
      <c r="B203" s="5">
        <v>-100000</v>
      </c>
      <c r="C203" s="5">
        <v>-100000</v>
      </c>
      <c r="D203" t="s">
        <v>325</v>
      </c>
      <c r="E203" t="s">
        <v>6</v>
      </c>
      <c r="F203" s="2">
        <v>42584</v>
      </c>
      <c r="G203" t="s">
        <v>3</v>
      </c>
      <c r="H203" t="s">
        <v>131</v>
      </c>
      <c r="I203" s="2">
        <v>42584</v>
      </c>
      <c r="J203" t="s">
        <v>180</v>
      </c>
      <c r="K203" t="s">
        <v>6</v>
      </c>
      <c r="L203" t="s">
        <v>6</v>
      </c>
      <c r="M203" t="s">
        <v>7</v>
      </c>
      <c r="N203" t="s">
        <v>68</v>
      </c>
      <c r="O203" t="s">
        <v>6</v>
      </c>
      <c r="P203" t="s">
        <v>6</v>
      </c>
      <c r="Q203" t="s">
        <v>6</v>
      </c>
      <c r="R203" t="s">
        <v>6</v>
      </c>
      <c r="S203" t="s">
        <v>3</v>
      </c>
      <c r="T203" t="s">
        <v>6</v>
      </c>
      <c r="U203" t="s">
        <v>322</v>
      </c>
      <c r="V203" t="s">
        <v>6</v>
      </c>
    </row>
    <row r="204" spans="1:22" outlineLevel="3" x14ac:dyDescent="0.2">
      <c r="A204" t="s">
        <v>270</v>
      </c>
      <c r="B204" s="5">
        <v>-200000</v>
      </c>
      <c r="C204" s="5">
        <v>-200000</v>
      </c>
      <c r="D204" t="s">
        <v>204</v>
      </c>
      <c r="E204" t="s">
        <v>326</v>
      </c>
      <c r="F204" s="2">
        <v>42628</v>
      </c>
      <c r="G204" t="s">
        <v>19</v>
      </c>
      <c r="H204" t="s">
        <v>4</v>
      </c>
      <c r="I204" s="2">
        <v>42628</v>
      </c>
      <c r="J204" t="s">
        <v>5</v>
      </c>
      <c r="K204" t="s">
        <v>6</v>
      </c>
      <c r="L204" t="s">
        <v>6</v>
      </c>
      <c r="M204" t="s">
        <v>7</v>
      </c>
      <c r="N204" t="s">
        <v>68</v>
      </c>
      <c r="O204" t="s">
        <v>6</v>
      </c>
      <c r="P204" t="s">
        <v>6</v>
      </c>
      <c r="Q204" t="s">
        <v>6</v>
      </c>
      <c r="R204" t="s">
        <v>6</v>
      </c>
      <c r="S204" t="s">
        <v>19</v>
      </c>
      <c r="T204" t="s">
        <v>6</v>
      </c>
      <c r="U204" t="s">
        <v>286</v>
      </c>
      <c r="V204" t="s">
        <v>207</v>
      </c>
    </row>
    <row r="205" spans="1:22" outlineLevel="3" x14ac:dyDescent="0.2">
      <c r="A205" t="s">
        <v>270</v>
      </c>
      <c r="B205" s="5">
        <v>-100000</v>
      </c>
      <c r="C205" s="5">
        <v>-100000</v>
      </c>
      <c r="D205" t="s">
        <v>208</v>
      </c>
      <c r="E205" t="s">
        <v>327</v>
      </c>
      <c r="F205" s="2">
        <v>42628</v>
      </c>
      <c r="G205" t="s">
        <v>19</v>
      </c>
      <c r="H205" t="s">
        <v>4</v>
      </c>
      <c r="I205" s="2">
        <v>42628</v>
      </c>
      <c r="J205" t="s">
        <v>5</v>
      </c>
      <c r="K205" t="s">
        <v>6</v>
      </c>
      <c r="L205" t="s">
        <v>6</v>
      </c>
      <c r="M205" t="s">
        <v>7</v>
      </c>
      <c r="N205" t="s">
        <v>68</v>
      </c>
      <c r="O205" t="s">
        <v>6</v>
      </c>
      <c r="P205" t="s">
        <v>6</v>
      </c>
      <c r="Q205" t="s">
        <v>6</v>
      </c>
      <c r="R205" t="s">
        <v>6</v>
      </c>
      <c r="S205" t="s">
        <v>19</v>
      </c>
      <c r="T205" t="s">
        <v>6</v>
      </c>
      <c r="U205" t="s">
        <v>286</v>
      </c>
      <c r="V205" t="s">
        <v>210</v>
      </c>
    </row>
    <row r="206" spans="1:22" outlineLevel="3" x14ac:dyDescent="0.2">
      <c r="A206" t="s">
        <v>270</v>
      </c>
      <c r="B206" s="5">
        <v>-74717</v>
      </c>
      <c r="C206" s="5">
        <v>-74717</v>
      </c>
      <c r="D206" t="s">
        <v>211</v>
      </c>
      <c r="E206" t="s">
        <v>328</v>
      </c>
      <c r="F206" s="2">
        <v>42628</v>
      </c>
      <c r="G206" t="s">
        <v>19</v>
      </c>
      <c r="H206" t="s">
        <v>4</v>
      </c>
      <c r="I206" s="2">
        <v>42628</v>
      </c>
      <c r="J206" t="s">
        <v>5</v>
      </c>
      <c r="K206" t="s">
        <v>6</v>
      </c>
      <c r="L206" t="s">
        <v>6</v>
      </c>
      <c r="M206" t="s">
        <v>7</v>
      </c>
      <c r="N206" t="s">
        <v>68</v>
      </c>
      <c r="O206" t="s">
        <v>6</v>
      </c>
      <c r="P206" t="s">
        <v>6</v>
      </c>
      <c r="Q206" t="s">
        <v>6</v>
      </c>
      <c r="R206" t="s">
        <v>6</v>
      </c>
      <c r="S206" t="s">
        <v>19</v>
      </c>
      <c r="T206" t="s">
        <v>6</v>
      </c>
      <c r="U206" t="s">
        <v>286</v>
      </c>
      <c r="V206" t="s">
        <v>213</v>
      </c>
    </row>
    <row r="207" spans="1:22" outlineLevel="3" x14ac:dyDescent="0.2">
      <c r="A207" t="s">
        <v>270</v>
      </c>
      <c r="B207" s="5">
        <v>-40000</v>
      </c>
      <c r="C207" s="5">
        <v>-40000</v>
      </c>
      <c r="D207" t="s">
        <v>214</v>
      </c>
      <c r="E207" t="s">
        <v>215</v>
      </c>
      <c r="F207" s="2">
        <v>42628</v>
      </c>
      <c r="G207" t="s">
        <v>19</v>
      </c>
      <c r="H207" t="s">
        <v>4</v>
      </c>
      <c r="I207" s="2">
        <v>42628</v>
      </c>
      <c r="J207" t="s">
        <v>20</v>
      </c>
      <c r="K207" t="s">
        <v>6</v>
      </c>
      <c r="L207" t="s">
        <v>6</v>
      </c>
      <c r="M207" t="s">
        <v>7</v>
      </c>
      <c r="N207" t="s">
        <v>68</v>
      </c>
      <c r="O207" t="s">
        <v>6</v>
      </c>
      <c r="P207" t="s">
        <v>6</v>
      </c>
      <c r="Q207" t="s">
        <v>6</v>
      </c>
      <c r="R207" t="s">
        <v>6</v>
      </c>
      <c r="S207" t="s">
        <v>19</v>
      </c>
      <c r="T207" t="s">
        <v>6</v>
      </c>
      <c r="U207" t="s">
        <v>329</v>
      </c>
      <c r="V207" t="s">
        <v>216</v>
      </c>
    </row>
    <row r="208" spans="1:22" outlineLevel="3" x14ac:dyDescent="0.2">
      <c r="A208" t="s">
        <v>270</v>
      </c>
      <c r="B208" s="5">
        <v>92.85</v>
      </c>
      <c r="C208" s="5">
        <v>92.85</v>
      </c>
      <c r="D208" t="s">
        <v>330</v>
      </c>
      <c r="E208" t="s">
        <v>6</v>
      </c>
      <c r="F208" s="2">
        <v>42633</v>
      </c>
      <c r="G208" t="s">
        <v>3</v>
      </c>
      <c r="H208" t="s">
        <v>131</v>
      </c>
      <c r="I208" s="2">
        <v>42633</v>
      </c>
      <c r="J208" t="s">
        <v>218</v>
      </c>
      <c r="K208" t="s">
        <v>6</v>
      </c>
      <c r="L208" t="s">
        <v>6</v>
      </c>
      <c r="M208" t="s">
        <v>7</v>
      </c>
      <c r="N208" t="s">
        <v>8</v>
      </c>
      <c r="O208" t="s">
        <v>6</v>
      </c>
      <c r="P208" t="s">
        <v>6</v>
      </c>
      <c r="Q208" t="s">
        <v>6</v>
      </c>
      <c r="R208" t="s">
        <v>6</v>
      </c>
      <c r="S208" t="s">
        <v>146</v>
      </c>
      <c r="T208" t="s">
        <v>6</v>
      </c>
      <c r="U208" t="s">
        <v>312</v>
      </c>
      <c r="V208" t="s">
        <v>6</v>
      </c>
    </row>
    <row r="209" spans="1:22" outlineLevel="3" x14ac:dyDescent="0.2">
      <c r="A209" t="s">
        <v>270</v>
      </c>
      <c r="B209" s="5">
        <v>39517</v>
      </c>
      <c r="C209" s="5">
        <v>39517</v>
      </c>
      <c r="D209" t="s">
        <v>330</v>
      </c>
      <c r="E209" t="s">
        <v>6</v>
      </c>
      <c r="F209" s="2">
        <v>42633</v>
      </c>
      <c r="G209" t="s">
        <v>3</v>
      </c>
      <c r="H209" t="s">
        <v>131</v>
      </c>
      <c r="I209" s="2">
        <v>42633</v>
      </c>
      <c r="J209" t="s">
        <v>218</v>
      </c>
      <c r="K209" t="s">
        <v>6</v>
      </c>
      <c r="L209" t="s">
        <v>6</v>
      </c>
      <c r="M209" t="s">
        <v>7</v>
      </c>
      <c r="N209" t="s">
        <v>8</v>
      </c>
      <c r="O209" t="s">
        <v>6</v>
      </c>
      <c r="P209" t="s">
        <v>6</v>
      </c>
      <c r="Q209" t="s">
        <v>6</v>
      </c>
      <c r="R209" t="s">
        <v>6</v>
      </c>
      <c r="S209" t="s">
        <v>146</v>
      </c>
      <c r="T209" t="s">
        <v>6</v>
      </c>
      <c r="U209" t="s">
        <v>314</v>
      </c>
      <c r="V209" t="s">
        <v>6</v>
      </c>
    </row>
    <row r="210" spans="1:22" outlineLevel="3" x14ac:dyDescent="0.2">
      <c r="A210" t="s">
        <v>270</v>
      </c>
      <c r="B210" s="5">
        <v>-92.85</v>
      </c>
      <c r="C210" s="5">
        <v>-92.85</v>
      </c>
      <c r="D210" t="s">
        <v>330</v>
      </c>
      <c r="E210" t="s">
        <v>6</v>
      </c>
      <c r="F210" s="2">
        <v>42633</v>
      </c>
      <c r="G210" t="s">
        <v>3</v>
      </c>
      <c r="H210" t="s">
        <v>131</v>
      </c>
      <c r="I210" s="2">
        <v>42633</v>
      </c>
      <c r="J210" t="s">
        <v>218</v>
      </c>
      <c r="K210" t="s">
        <v>6</v>
      </c>
      <c r="L210" t="s">
        <v>6</v>
      </c>
      <c r="M210" t="s">
        <v>7</v>
      </c>
      <c r="N210" t="s">
        <v>68</v>
      </c>
      <c r="O210" t="s">
        <v>6</v>
      </c>
      <c r="P210" t="s">
        <v>6</v>
      </c>
      <c r="Q210" t="s">
        <v>6</v>
      </c>
      <c r="R210" t="s">
        <v>6</v>
      </c>
      <c r="S210" t="s">
        <v>146</v>
      </c>
      <c r="T210" t="s">
        <v>6</v>
      </c>
      <c r="U210" t="s">
        <v>312</v>
      </c>
      <c r="V210" t="s">
        <v>6</v>
      </c>
    </row>
    <row r="211" spans="1:22" outlineLevel="3" x14ac:dyDescent="0.2">
      <c r="A211" t="s">
        <v>270</v>
      </c>
      <c r="B211" s="5">
        <v>-39517</v>
      </c>
      <c r="C211" s="5">
        <v>-39517</v>
      </c>
      <c r="D211" t="s">
        <v>330</v>
      </c>
      <c r="E211" t="s">
        <v>6</v>
      </c>
      <c r="F211" s="2">
        <v>42633</v>
      </c>
      <c r="G211" t="s">
        <v>3</v>
      </c>
      <c r="H211" t="s">
        <v>131</v>
      </c>
      <c r="I211" s="2">
        <v>42633</v>
      </c>
      <c r="J211" t="s">
        <v>218</v>
      </c>
      <c r="K211" t="s">
        <v>6</v>
      </c>
      <c r="L211" t="s">
        <v>6</v>
      </c>
      <c r="M211" t="s">
        <v>7</v>
      </c>
      <c r="N211" t="s">
        <v>68</v>
      </c>
      <c r="O211" t="s">
        <v>6</v>
      </c>
      <c r="P211" t="s">
        <v>6</v>
      </c>
      <c r="Q211" t="s">
        <v>6</v>
      </c>
      <c r="R211" t="s">
        <v>6</v>
      </c>
      <c r="S211" t="s">
        <v>146</v>
      </c>
      <c r="T211" t="s">
        <v>6</v>
      </c>
      <c r="U211" t="s">
        <v>314</v>
      </c>
      <c r="V211" t="s">
        <v>6</v>
      </c>
    </row>
    <row r="212" spans="1:22" outlineLevel="3" x14ac:dyDescent="0.2">
      <c r="A212" t="s">
        <v>270</v>
      </c>
      <c r="B212" s="5">
        <v>-40000</v>
      </c>
      <c r="C212" s="5">
        <v>-40000</v>
      </c>
      <c r="D212" t="s">
        <v>219</v>
      </c>
      <c r="E212" t="s">
        <v>220</v>
      </c>
      <c r="F212" s="2">
        <v>42640</v>
      </c>
      <c r="G212" t="s">
        <v>19</v>
      </c>
      <c r="H212" t="s">
        <v>4</v>
      </c>
      <c r="I212" s="2">
        <v>42640</v>
      </c>
      <c r="J212" t="s">
        <v>20</v>
      </c>
      <c r="K212" t="s">
        <v>6</v>
      </c>
      <c r="L212" t="s">
        <v>6</v>
      </c>
      <c r="M212" t="s">
        <v>7</v>
      </c>
      <c r="N212" t="s">
        <v>68</v>
      </c>
      <c r="O212" t="s">
        <v>6</v>
      </c>
      <c r="P212" t="s">
        <v>6</v>
      </c>
      <c r="Q212" t="s">
        <v>6</v>
      </c>
      <c r="R212" t="s">
        <v>6</v>
      </c>
      <c r="S212" t="s">
        <v>19</v>
      </c>
      <c r="T212" t="s">
        <v>6</v>
      </c>
      <c r="U212" t="s">
        <v>329</v>
      </c>
      <c r="V212" t="s">
        <v>221</v>
      </c>
    </row>
    <row r="213" spans="1:22" outlineLevel="3" x14ac:dyDescent="0.2">
      <c r="A213" t="s">
        <v>270</v>
      </c>
      <c r="B213" s="5">
        <v>212689.5</v>
      </c>
      <c r="C213" s="5">
        <v>212689.5</v>
      </c>
      <c r="D213" t="s">
        <v>50</v>
      </c>
      <c r="E213" t="s">
        <v>112</v>
      </c>
      <c r="F213" s="2">
        <v>42614</v>
      </c>
      <c r="G213" t="s">
        <v>3</v>
      </c>
      <c r="H213" t="s">
        <v>4</v>
      </c>
      <c r="I213" s="2">
        <v>42614</v>
      </c>
      <c r="J213" t="s">
        <v>52</v>
      </c>
      <c r="K213" t="s">
        <v>6</v>
      </c>
      <c r="L213" t="s">
        <v>6</v>
      </c>
      <c r="M213" t="s">
        <v>7</v>
      </c>
      <c r="N213" t="s">
        <v>8</v>
      </c>
      <c r="O213" t="s">
        <v>6</v>
      </c>
      <c r="P213" t="s">
        <v>6</v>
      </c>
      <c r="Q213" t="s">
        <v>6</v>
      </c>
      <c r="R213" t="s">
        <v>6</v>
      </c>
      <c r="S213" t="s">
        <v>6</v>
      </c>
      <c r="T213" t="s">
        <v>6</v>
      </c>
      <c r="U213" t="s">
        <v>306</v>
      </c>
      <c r="V213" t="s">
        <v>53</v>
      </c>
    </row>
    <row r="214" spans="1:22" outlineLevel="3" x14ac:dyDescent="0.2">
      <c r="A214" t="s">
        <v>270</v>
      </c>
      <c r="B214" s="5">
        <v>-212689.5</v>
      </c>
      <c r="C214" s="5">
        <v>-212689.5</v>
      </c>
      <c r="D214" t="s">
        <v>50</v>
      </c>
      <c r="E214" t="s">
        <v>40</v>
      </c>
      <c r="F214" s="2">
        <v>42614</v>
      </c>
      <c r="G214" t="s">
        <v>3</v>
      </c>
      <c r="H214" t="s">
        <v>4</v>
      </c>
      <c r="I214" s="2">
        <v>42614</v>
      </c>
      <c r="J214" t="s">
        <v>52</v>
      </c>
      <c r="K214" t="s">
        <v>6</v>
      </c>
      <c r="L214" t="s">
        <v>6</v>
      </c>
      <c r="M214" t="s">
        <v>7</v>
      </c>
      <c r="N214" t="s">
        <v>68</v>
      </c>
      <c r="O214" t="s">
        <v>6</v>
      </c>
      <c r="P214" t="s">
        <v>6</v>
      </c>
      <c r="Q214" t="s">
        <v>6</v>
      </c>
      <c r="R214" t="s">
        <v>6</v>
      </c>
      <c r="S214" t="s">
        <v>3</v>
      </c>
      <c r="T214" t="s">
        <v>6</v>
      </c>
      <c r="U214" t="s">
        <v>306</v>
      </c>
      <c r="V214" t="s">
        <v>53</v>
      </c>
    </row>
    <row r="215" spans="1:22" outlineLevel="3" x14ac:dyDescent="0.2">
      <c r="A215" t="s">
        <v>270</v>
      </c>
      <c r="B215" s="5">
        <v>216000</v>
      </c>
      <c r="C215" s="5">
        <v>216000</v>
      </c>
      <c r="D215" t="s">
        <v>50</v>
      </c>
      <c r="E215" t="s">
        <v>118</v>
      </c>
      <c r="F215" s="2">
        <v>42614</v>
      </c>
      <c r="G215" t="s">
        <v>3</v>
      </c>
      <c r="H215" t="s">
        <v>4</v>
      </c>
      <c r="I215" s="2">
        <v>42614</v>
      </c>
      <c r="J215" t="s">
        <v>52</v>
      </c>
      <c r="K215" t="s">
        <v>6</v>
      </c>
      <c r="L215" t="s">
        <v>6</v>
      </c>
      <c r="M215" t="s">
        <v>7</v>
      </c>
      <c r="N215" t="s">
        <v>8</v>
      </c>
      <c r="O215" t="s">
        <v>6</v>
      </c>
      <c r="P215" t="s">
        <v>6</v>
      </c>
      <c r="Q215" t="s">
        <v>6</v>
      </c>
      <c r="R215" t="s">
        <v>6</v>
      </c>
      <c r="S215" t="s">
        <v>6</v>
      </c>
      <c r="T215" t="s">
        <v>6</v>
      </c>
      <c r="U215" t="s">
        <v>272</v>
      </c>
      <c r="V215" t="s">
        <v>53</v>
      </c>
    </row>
    <row r="216" spans="1:22" outlineLevel="3" x14ac:dyDescent="0.2">
      <c r="A216" t="s">
        <v>270</v>
      </c>
      <c r="B216" s="5">
        <v>-216000</v>
      </c>
      <c r="C216" s="5">
        <v>-216000</v>
      </c>
      <c r="D216" t="s">
        <v>50</v>
      </c>
      <c r="E216" t="s">
        <v>40</v>
      </c>
      <c r="F216" s="2">
        <v>42614</v>
      </c>
      <c r="G216" t="s">
        <v>3</v>
      </c>
      <c r="H216" t="s">
        <v>4</v>
      </c>
      <c r="I216" s="2">
        <v>42614</v>
      </c>
      <c r="J216" t="s">
        <v>52</v>
      </c>
      <c r="K216" t="s">
        <v>6</v>
      </c>
      <c r="L216" t="s">
        <v>6</v>
      </c>
      <c r="M216" t="s">
        <v>7</v>
      </c>
      <c r="N216" t="s">
        <v>68</v>
      </c>
      <c r="O216" t="s">
        <v>6</v>
      </c>
      <c r="P216" t="s">
        <v>6</v>
      </c>
      <c r="Q216" t="s">
        <v>6</v>
      </c>
      <c r="R216" t="s">
        <v>6</v>
      </c>
      <c r="S216" t="s">
        <v>3</v>
      </c>
      <c r="T216" t="s">
        <v>6</v>
      </c>
      <c r="U216" t="s">
        <v>272</v>
      </c>
      <c r="V216" t="s">
        <v>53</v>
      </c>
    </row>
    <row r="217" spans="1:22" outlineLevel="3" x14ac:dyDescent="0.2">
      <c r="A217" t="s">
        <v>270</v>
      </c>
      <c r="B217" s="5">
        <v>250000</v>
      </c>
      <c r="C217" s="5">
        <v>250000</v>
      </c>
      <c r="D217" t="s">
        <v>50</v>
      </c>
      <c r="E217" t="s">
        <v>120</v>
      </c>
      <c r="F217" s="2">
        <v>42614</v>
      </c>
      <c r="G217" t="s">
        <v>3</v>
      </c>
      <c r="H217" t="s">
        <v>4</v>
      </c>
      <c r="I217" s="2">
        <v>42614</v>
      </c>
      <c r="J217" t="s">
        <v>52</v>
      </c>
      <c r="K217" t="s">
        <v>6</v>
      </c>
      <c r="L217" t="s">
        <v>6</v>
      </c>
      <c r="M217" t="s">
        <v>7</v>
      </c>
      <c r="N217" t="s">
        <v>8</v>
      </c>
      <c r="O217" t="s">
        <v>6</v>
      </c>
      <c r="P217" t="s">
        <v>6</v>
      </c>
      <c r="Q217" t="s">
        <v>6</v>
      </c>
      <c r="R217" t="s">
        <v>6</v>
      </c>
      <c r="S217" t="s">
        <v>6</v>
      </c>
      <c r="T217" t="s">
        <v>6</v>
      </c>
      <c r="U217" t="s">
        <v>283</v>
      </c>
      <c r="V217" t="s">
        <v>53</v>
      </c>
    </row>
    <row r="218" spans="1:22" outlineLevel="3" x14ac:dyDescent="0.2">
      <c r="A218" t="s">
        <v>270</v>
      </c>
      <c r="B218" s="5">
        <v>212689.5</v>
      </c>
      <c r="C218" s="5">
        <v>212689.5</v>
      </c>
      <c r="D218" t="s">
        <v>331</v>
      </c>
      <c r="E218" t="s">
        <v>6</v>
      </c>
      <c r="F218" s="2">
        <v>42653</v>
      </c>
      <c r="G218" t="s">
        <v>3</v>
      </c>
      <c r="H218" t="s">
        <v>131</v>
      </c>
      <c r="I218" s="2">
        <v>42653</v>
      </c>
      <c r="J218" t="s">
        <v>218</v>
      </c>
      <c r="K218" t="s">
        <v>6</v>
      </c>
      <c r="L218" t="s">
        <v>6</v>
      </c>
      <c r="M218" t="s">
        <v>7</v>
      </c>
      <c r="N218" t="s">
        <v>8</v>
      </c>
      <c r="O218" t="s">
        <v>6</v>
      </c>
      <c r="P218" t="s">
        <v>6</v>
      </c>
      <c r="Q218" t="s">
        <v>6</v>
      </c>
      <c r="R218" t="s">
        <v>6</v>
      </c>
      <c r="S218" t="s">
        <v>6</v>
      </c>
      <c r="T218" t="s">
        <v>6</v>
      </c>
      <c r="U218" t="s">
        <v>306</v>
      </c>
      <c r="V218" t="s">
        <v>332</v>
      </c>
    </row>
    <row r="219" spans="1:22" outlineLevel="3" x14ac:dyDescent="0.2">
      <c r="A219" t="s">
        <v>270</v>
      </c>
      <c r="B219" s="5">
        <v>-250000</v>
      </c>
      <c r="C219" s="5">
        <v>-250000</v>
      </c>
      <c r="D219" t="s">
        <v>331</v>
      </c>
      <c r="E219" t="s">
        <v>6</v>
      </c>
      <c r="F219" s="2">
        <v>42653</v>
      </c>
      <c r="G219" t="s">
        <v>3</v>
      </c>
      <c r="H219" t="s">
        <v>131</v>
      </c>
      <c r="I219" s="2">
        <v>42653</v>
      </c>
      <c r="J219" t="s">
        <v>218</v>
      </c>
      <c r="K219" t="s">
        <v>6</v>
      </c>
      <c r="L219" t="s">
        <v>6</v>
      </c>
      <c r="M219" t="s">
        <v>7</v>
      </c>
      <c r="N219" t="s">
        <v>68</v>
      </c>
      <c r="O219" t="s">
        <v>6</v>
      </c>
      <c r="P219" t="s">
        <v>6</v>
      </c>
      <c r="Q219" t="s">
        <v>6</v>
      </c>
      <c r="R219" t="s">
        <v>6</v>
      </c>
      <c r="S219" t="s">
        <v>6</v>
      </c>
      <c r="T219" t="s">
        <v>6</v>
      </c>
      <c r="U219" t="s">
        <v>283</v>
      </c>
      <c r="V219" t="s">
        <v>332</v>
      </c>
    </row>
    <row r="220" spans="1:22" outlineLevel="3" x14ac:dyDescent="0.2">
      <c r="A220" t="s">
        <v>270</v>
      </c>
      <c r="B220" s="5">
        <v>-216000</v>
      </c>
      <c r="C220" s="5">
        <v>-216000</v>
      </c>
      <c r="D220" t="s">
        <v>331</v>
      </c>
      <c r="E220" t="s">
        <v>6</v>
      </c>
      <c r="F220" s="2">
        <v>42653</v>
      </c>
      <c r="G220" t="s">
        <v>3</v>
      </c>
      <c r="H220" t="s">
        <v>131</v>
      </c>
      <c r="I220" s="2">
        <v>42653</v>
      </c>
      <c r="J220" t="s">
        <v>218</v>
      </c>
      <c r="K220" t="s">
        <v>6</v>
      </c>
      <c r="L220" t="s">
        <v>6</v>
      </c>
      <c r="M220" t="s">
        <v>7</v>
      </c>
      <c r="N220" t="s">
        <v>68</v>
      </c>
      <c r="O220" t="s">
        <v>6</v>
      </c>
      <c r="P220" t="s">
        <v>6</v>
      </c>
      <c r="Q220" t="s">
        <v>6</v>
      </c>
      <c r="R220" t="s">
        <v>6</v>
      </c>
      <c r="S220" t="s">
        <v>6</v>
      </c>
      <c r="T220" t="s">
        <v>6</v>
      </c>
      <c r="U220" t="s">
        <v>272</v>
      </c>
      <c r="V220" t="s">
        <v>332</v>
      </c>
    </row>
    <row r="221" spans="1:22" outlineLevel="3" x14ac:dyDescent="0.2">
      <c r="A221" t="s">
        <v>270</v>
      </c>
      <c r="B221" s="5">
        <v>200000</v>
      </c>
      <c r="C221" s="5">
        <v>200000</v>
      </c>
      <c r="D221" t="s">
        <v>224</v>
      </c>
      <c r="E221" t="s">
        <v>225</v>
      </c>
      <c r="F221" s="2">
        <v>42669</v>
      </c>
      <c r="G221" t="s">
        <v>19</v>
      </c>
      <c r="H221" t="s">
        <v>4</v>
      </c>
      <c r="I221" s="2">
        <v>42669</v>
      </c>
      <c r="J221" t="s">
        <v>5</v>
      </c>
      <c r="K221" t="s">
        <v>6</v>
      </c>
      <c r="L221" t="s">
        <v>6</v>
      </c>
      <c r="M221" t="s">
        <v>7</v>
      </c>
      <c r="N221" t="s">
        <v>8</v>
      </c>
      <c r="O221" t="s">
        <v>6</v>
      </c>
      <c r="P221" t="s">
        <v>6</v>
      </c>
      <c r="Q221" t="s">
        <v>6</v>
      </c>
      <c r="R221" t="s">
        <v>6</v>
      </c>
      <c r="S221" t="s">
        <v>19</v>
      </c>
      <c r="T221" t="s">
        <v>6</v>
      </c>
      <c r="U221" t="s">
        <v>286</v>
      </c>
      <c r="V221" t="s">
        <v>226</v>
      </c>
    </row>
    <row r="222" spans="1:22" outlineLevel="3" x14ac:dyDescent="0.2">
      <c r="A222" t="s">
        <v>270</v>
      </c>
      <c r="B222" s="5">
        <v>74717</v>
      </c>
      <c r="C222" s="5">
        <v>74717</v>
      </c>
      <c r="D222" t="s">
        <v>227</v>
      </c>
      <c r="E222" t="s">
        <v>228</v>
      </c>
      <c r="F222" s="2">
        <v>42669</v>
      </c>
      <c r="G222" t="s">
        <v>19</v>
      </c>
      <c r="H222" t="s">
        <v>4</v>
      </c>
      <c r="I222" s="2">
        <v>42669</v>
      </c>
      <c r="J222" t="s">
        <v>5</v>
      </c>
      <c r="K222" t="s">
        <v>6</v>
      </c>
      <c r="L222" t="s">
        <v>6</v>
      </c>
      <c r="M222" t="s">
        <v>7</v>
      </c>
      <c r="N222" t="s">
        <v>8</v>
      </c>
      <c r="O222" t="s">
        <v>6</v>
      </c>
      <c r="P222" t="s">
        <v>6</v>
      </c>
      <c r="Q222" t="s">
        <v>6</v>
      </c>
      <c r="R222" t="s">
        <v>6</v>
      </c>
      <c r="S222" t="s">
        <v>19</v>
      </c>
      <c r="T222" t="s">
        <v>6</v>
      </c>
      <c r="U222" t="s">
        <v>286</v>
      </c>
      <c r="V222" t="s">
        <v>229</v>
      </c>
    </row>
    <row r="223" spans="1:22" outlineLevel="3" x14ac:dyDescent="0.2">
      <c r="A223" t="s">
        <v>270</v>
      </c>
      <c r="B223" s="5">
        <v>80000</v>
      </c>
      <c r="C223" s="5">
        <v>80000</v>
      </c>
      <c r="D223" t="s">
        <v>230</v>
      </c>
      <c r="E223" t="s">
        <v>231</v>
      </c>
      <c r="F223" s="2">
        <v>42674</v>
      </c>
      <c r="G223" t="s">
        <v>19</v>
      </c>
      <c r="H223" t="s">
        <v>4</v>
      </c>
      <c r="I223" s="2">
        <v>42674</v>
      </c>
      <c r="J223" t="s">
        <v>20</v>
      </c>
      <c r="K223" t="s">
        <v>6</v>
      </c>
      <c r="L223" t="s">
        <v>6</v>
      </c>
      <c r="M223" t="s">
        <v>7</v>
      </c>
      <c r="N223" t="s">
        <v>8</v>
      </c>
      <c r="O223" t="s">
        <v>6</v>
      </c>
      <c r="P223" t="s">
        <v>6</v>
      </c>
      <c r="Q223" t="s">
        <v>6</v>
      </c>
      <c r="R223" t="s">
        <v>6</v>
      </c>
      <c r="S223" t="s">
        <v>19</v>
      </c>
      <c r="T223" t="s">
        <v>6</v>
      </c>
      <c r="U223" t="s">
        <v>329</v>
      </c>
      <c r="V223" t="s">
        <v>232</v>
      </c>
    </row>
    <row r="224" spans="1:22" outlineLevel="3" x14ac:dyDescent="0.2">
      <c r="A224" t="s">
        <v>270</v>
      </c>
      <c r="B224" s="5">
        <v>274717</v>
      </c>
      <c r="C224" s="5">
        <v>274717</v>
      </c>
      <c r="D224" t="s">
        <v>333</v>
      </c>
      <c r="E224" t="s">
        <v>6</v>
      </c>
      <c r="F224" s="2">
        <v>42682</v>
      </c>
      <c r="G224" t="s">
        <v>19</v>
      </c>
      <c r="H224" t="s">
        <v>131</v>
      </c>
      <c r="I224" s="2">
        <v>42682</v>
      </c>
      <c r="J224" t="s">
        <v>218</v>
      </c>
      <c r="K224" t="s">
        <v>6</v>
      </c>
      <c r="L224" t="s">
        <v>6</v>
      </c>
      <c r="M224" t="s">
        <v>7</v>
      </c>
      <c r="N224" t="s">
        <v>8</v>
      </c>
      <c r="O224" t="s">
        <v>6</v>
      </c>
      <c r="P224" t="s">
        <v>6</v>
      </c>
      <c r="Q224" t="s">
        <v>6</v>
      </c>
      <c r="R224" t="s">
        <v>6</v>
      </c>
      <c r="S224" t="s">
        <v>19</v>
      </c>
      <c r="T224" t="s">
        <v>6</v>
      </c>
      <c r="U224" t="s">
        <v>286</v>
      </c>
      <c r="V224" t="s">
        <v>234</v>
      </c>
    </row>
    <row r="225" spans="1:22" outlineLevel="3" x14ac:dyDescent="0.2">
      <c r="A225" t="s">
        <v>270</v>
      </c>
      <c r="B225" s="5">
        <v>-274717</v>
      </c>
      <c r="C225" s="5">
        <v>-274717</v>
      </c>
      <c r="D225" t="s">
        <v>333</v>
      </c>
      <c r="E225" t="s">
        <v>6</v>
      </c>
      <c r="F225" s="2">
        <v>42682</v>
      </c>
      <c r="G225" t="s">
        <v>19</v>
      </c>
      <c r="H225" t="s">
        <v>131</v>
      </c>
      <c r="I225" s="2">
        <v>42682</v>
      </c>
      <c r="J225" t="s">
        <v>218</v>
      </c>
      <c r="K225" t="s">
        <v>6</v>
      </c>
      <c r="L225" t="s">
        <v>6</v>
      </c>
      <c r="M225" t="s">
        <v>7</v>
      </c>
      <c r="N225" t="s">
        <v>68</v>
      </c>
      <c r="O225" t="s">
        <v>6</v>
      </c>
      <c r="P225" t="s">
        <v>6</v>
      </c>
      <c r="Q225" t="s">
        <v>6</v>
      </c>
      <c r="R225" t="s">
        <v>6</v>
      </c>
      <c r="S225" t="s">
        <v>19</v>
      </c>
      <c r="T225" t="s">
        <v>6</v>
      </c>
      <c r="U225" t="s">
        <v>286</v>
      </c>
      <c r="V225" t="s">
        <v>234</v>
      </c>
    </row>
    <row r="226" spans="1:22" outlineLevel="3" x14ac:dyDescent="0.2">
      <c r="A226" t="s">
        <v>270</v>
      </c>
      <c r="B226" s="5">
        <v>50000</v>
      </c>
      <c r="C226" s="5">
        <v>50000</v>
      </c>
      <c r="D226" t="s">
        <v>235</v>
      </c>
      <c r="E226" t="s">
        <v>236</v>
      </c>
      <c r="F226" s="2">
        <v>42681</v>
      </c>
      <c r="G226" t="s">
        <v>19</v>
      </c>
      <c r="H226" t="s">
        <v>4</v>
      </c>
      <c r="I226" s="2">
        <v>42682</v>
      </c>
      <c r="J226" t="s">
        <v>20</v>
      </c>
      <c r="K226" t="s">
        <v>6</v>
      </c>
      <c r="L226" t="s">
        <v>6</v>
      </c>
      <c r="M226" t="s">
        <v>7</v>
      </c>
      <c r="N226" t="s">
        <v>8</v>
      </c>
      <c r="O226" t="s">
        <v>6</v>
      </c>
      <c r="P226" t="s">
        <v>6</v>
      </c>
      <c r="Q226" t="s">
        <v>6</v>
      </c>
      <c r="R226" t="s">
        <v>6</v>
      </c>
      <c r="S226" t="s">
        <v>19</v>
      </c>
      <c r="T226" t="s">
        <v>6</v>
      </c>
      <c r="U226" t="s">
        <v>286</v>
      </c>
      <c r="V226" t="s">
        <v>237</v>
      </c>
    </row>
    <row r="227" spans="1:22" outlineLevel="3" x14ac:dyDescent="0.2">
      <c r="A227" t="s">
        <v>270</v>
      </c>
      <c r="B227" s="5">
        <v>80000</v>
      </c>
      <c r="C227" s="5">
        <v>80000</v>
      </c>
      <c r="D227" t="s">
        <v>334</v>
      </c>
      <c r="E227" t="s">
        <v>6</v>
      </c>
      <c r="F227" s="2">
        <v>42674</v>
      </c>
      <c r="G227" t="s">
        <v>19</v>
      </c>
      <c r="H227" t="s">
        <v>131</v>
      </c>
      <c r="I227" s="2">
        <v>42674</v>
      </c>
      <c r="J227" t="s">
        <v>180</v>
      </c>
      <c r="K227" t="s">
        <v>6</v>
      </c>
      <c r="L227" t="s">
        <v>6</v>
      </c>
      <c r="M227" t="s">
        <v>7</v>
      </c>
      <c r="N227" t="s">
        <v>8</v>
      </c>
      <c r="O227" t="s">
        <v>6</v>
      </c>
      <c r="P227" t="s">
        <v>6</v>
      </c>
      <c r="Q227" t="s">
        <v>6</v>
      </c>
      <c r="R227" t="s">
        <v>6</v>
      </c>
      <c r="S227" t="s">
        <v>19</v>
      </c>
      <c r="T227" t="s">
        <v>6</v>
      </c>
      <c r="U227" t="s">
        <v>329</v>
      </c>
      <c r="V227" t="s">
        <v>6</v>
      </c>
    </row>
    <row r="228" spans="1:22" outlineLevel="3" x14ac:dyDescent="0.2">
      <c r="A228" t="s">
        <v>270</v>
      </c>
      <c r="B228" s="5">
        <v>-80000</v>
      </c>
      <c r="C228" s="5">
        <v>-80000</v>
      </c>
      <c r="D228" t="s">
        <v>334</v>
      </c>
      <c r="E228" t="s">
        <v>6</v>
      </c>
      <c r="F228" s="2">
        <v>42674</v>
      </c>
      <c r="G228" t="s">
        <v>19</v>
      </c>
      <c r="H228" t="s">
        <v>131</v>
      </c>
      <c r="I228" s="2">
        <v>42674</v>
      </c>
      <c r="J228" t="s">
        <v>180</v>
      </c>
      <c r="K228" t="s">
        <v>6</v>
      </c>
      <c r="L228" t="s">
        <v>6</v>
      </c>
      <c r="M228" t="s">
        <v>7</v>
      </c>
      <c r="N228" t="s">
        <v>68</v>
      </c>
      <c r="O228" t="s">
        <v>6</v>
      </c>
      <c r="P228" t="s">
        <v>6</v>
      </c>
      <c r="Q228" t="s">
        <v>6</v>
      </c>
      <c r="R228" t="s">
        <v>6</v>
      </c>
      <c r="S228" t="s">
        <v>19</v>
      </c>
      <c r="T228" t="s">
        <v>6</v>
      </c>
      <c r="U228" t="s">
        <v>329</v>
      </c>
      <c r="V228" t="s">
        <v>6</v>
      </c>
    </row>
    <row r="229" spans="1:22" outlineLevel="3" x14ac:dyDescent="0.2">
      <c r="A229" t="s">
        <v>270</v>
      </c>
      <c r="B229" s="5">
        <v>50000</v>
      </c>
      <c r="C229" s="5">
        <v>50000</v>
      </c>
      <c r="D229" t="s">
        <v>239</v>
      </c>
      <c r="E229" t="s">
        <v>335</v>
      </c>
      <c r="F229" s="2">
        <v>42690</v>
      </c>
      <c r="G229" t="s">
        <v>19</v>
      </c>
      <c r="H229" t="s">
        <v>4</v>
      </c>
      <c r="I229" s="2">
        <v>42690</v>
      </c>
      <c r="J229" t="s">
        <v>20</v>
      </c>
      <c r="K229" t="s">
        <v>6</v>
      </c>
      <c r="L229" t="s">
        <v>6</v>
      </c>
      <c r="M229" t="s">
        <v>7</v>
      </c>
      <c r="N229" t="s">
        <v>8</v>
      </c>
      <c r="O229" t="s">
        <v>6</v>
      </c>
      <c r="P229" t="s">
        <v>6</v>
      </c>
      <c r="Q229" t="s">
        <v>6</v>
      </c>
      <c r="R229" t="s">
        <v>6</v>
      </c>
      <c r="S229" t="s">
        <v>19</v>
      </c>
      <c r="T229" t="s">
        <v>6</v>
      </c>
      <c r="U229" t="s">
        <v>286</v>
      </c>
      <c r="V229" t="s">
        <v>241</v>
      </c>
    </row>
    <row r="230" spans="1:22" outlineLevel="3" x14ac:dyDescent="0.2">
      <c r="A230" t="s">
        <v>270</v>
      </c>
      <c r="B230" s="5">
        <v>100000</v>
      </c>
      <c r="C230" s="5">
        <v>100000</v>
      </c>
      <c r="D230" t="s">
        <v>336</v>
      </c>
      <c r="E230" t="s">
        <v>6</v>
      </c>
      <c r="F230" s="2">
        <v>42711</v>
      </c>
      <c r="G230" t="s">
        <v>19</v>
      </c>
      <c r="H230" t="s">
        <v>131</v>
      </c>
      <c r="I230" s="2">
        <v>42711</v>
      </c>
      <c r="J230" t="s">
        <v>52</v>
      </c>
      <c r="K230" t="s">
        <v>6</v>
      </c>
      <c r="L230" t="s">
        <v>6</v>
      </c>
      <c r="M230" t="s">
        <v>7</v>
      </c>
      <c r="N230" t="s">
        <v>8</v>
      </c>
      <c r="O230" t="s">
        <v>6</v>
      </c>
      <c r="P230" t="s">
        <v>6</v>
      </c>
      <c r="Q230" t="s">
        <v>6</v>
      </c>
      <c r="R230" t="s">
        <v>6</v>
      </c>
      <c r="S230" t="s">
        <v>19</v>
      </c>
      <c r="T230" t="s">
        <v>6</v>
      </c>
      <c r="U230" t="s">
        <v>286</v>
      </c>
      <c r="V230" t="s">
        <v>210</v>
      </c>
    </row>
    <row r="231" spans="1:22" outlineLevel="3" x14ac:dyDescent="0.2">
      <c r="A231" t="s">
        <v>270</v>
      </c>
      <c r="B231" s="5">
        <v>-100000</v>
      </c>
      <c r="C231" s="5">
        <v>-100000</v>
      </c>
      <c r="D231" t="s">
        <v>336</v>
      </c>
      <c r="E231" t="s">
        <v>6</v>
      </c>
      <c r="F231" s="2">
        <v>42711</v>
      </c>
      <c r="G231" t="s">
        <v>19</v>
      </c>
      <c r="H231" t="s">
        <v>131</v>
      </c>
      <c r="I231" s="2">
        <v>42711</v>
      </c>
      <c r="J231" t="s">
        <v>52</v>
      </c>
      <c r="K231" t="s">
        <v>6</v>
      </c>
      <c r="L231" t="s">
        <v>6</v>
      </c>
      <c r="M231" t="s">
        <v>7</v>
      </c>
      <c r="N231" t="s">
        <v>68</v>
      </c>
      <c r="O231" t="s">
        <v>6</v>
      </c>
      <c r="P231" t="s">
        <v>6</v>
      </c>
      <c r="Q231" t="s">
        <v>6</v>
      </c>
      <c r="R231" t="s">
        <v>6</v>
      </c>
      <c r="S231" t="s">
        <v>19</v>
      </c>
      <c r="T231" t="s">
        <v>6</v>
      </c>
      <c r="U231" t="s">
        <v>286</v>
      </c>
      <c r="V231" t="s">
        <v>210</v>
      </c>
    </row>
    <row r="232" spans="1:22" outlineLevel="3" x14ac:dyDescent="0.2">
      <c r="A232" t="s">
        <v>270</v>
      </c>
      <c r="B232" s="5">
        <v>250000</v>
      </c>
      <c r="C232" s="5">
        <v>250000</v>
      </c>
      <c r="D232" t="s">
        <v>243</v>
      </c>
      <c r="E232" t="s">
        <v>244</v>
      </c>
      <c r="F232" s="2">
        <v>42724</v>
      </c>
      <c r="G232" t="s">
        <v>3</v>
      </c>
      <c r="H232" t="s">
        <v>4</v>
      </c>
      <c r="I232" s="2">
        <v>42724</v>
      </c>
      <c r="J232" t="s">
        <v>52</v>
      </c>
      <c r="K232" t="s">
        <v>6</v>
      </c>
      <c r="L232" t="s">
        <v>6</v>
      </c>
      <c r="M232" t="s">
        <v>7</v>
      </c>
      <c r="N232" t="s">
        <v>8</v>
      </c>
      <c r="O232" t="s">
        <v>6</v>
      </c>
      <c r="P232" t="s">
        <v>6</v>
      </c>
      <c r="Q232" t="s">
        <v>6</v>
      </c>
      <c r="R232" t="s">
        <v>6</v>
      </c>
      <c r="S232" t="s">
        <v>3</v>
      </c>
      <c r="T232" t="s">
        <v>6</v>
      </c>
      <c r="U232" t="s">
        <v>308</v>
      </c>
      <c r="V232" t="s">
        <v>245</v>
      </c>
    </row>
    <row r="233" spans="1:22" outlineLevel="3" x14ac:dyDescent="0.2">
      <c r="A233" t="s">
        <v>270</v>
      </c>
      <c r="B233" s="5">
        <v>132000</v>
      </c>
      <c r="C233" s="5">
        <v>132000</v>
      </c>
      <c r="D233" t="s">
        <v>243</v>
      </c>
      <c r="E233" t="s">
        <v>246</v>
      </c>
      <c r="F233" s="2">
        <v>42724</v>
      </c>
      <c r="G233" t="s">
        <v>3</v>
      </c>
      <c r="H233" t="s">
        <v>4</v>
      </c>
      <c r="I233" s="2">
        <v>42724</v>
      </c>
      <c r="J233" t="s">
        <v>52</v>
      </c>
      <c r="K233" t="s">
        <v>6</v>
      </c>
      <c r="L233" t="s">
        <v>6</v>
      </c>
      <c r="M233" t="s">
        <v>7</v>
      </c>
      <c r="N233" t="s">
        <v>8</v>
      </c>
      <c r="O233" t="s">
        <v>6</v>
      </c>
      <c r="P233" t="s">
        <v>6</v>
      </c>
      <c r="Q233" t="s">
        <v>6</v>
      </c>
      <c r="R233" t="s">
        <v>6</v>
      </c>
      <c r="S233" t="s">
        <v>3</v>
      </c>
      <c r="T233" t="s">
        <v>6</v>
      </c>
      <c r="U233" t="s">
        <v>308</v>
      </c>
      <c r="V233" t="s">
        <v>245</v>
      </c>
    </row>
    <row r="234" spans="1:22" outlineLevel="3" x14ac:dyDescent="0.2">
      <c r="A234" t="s">
        <v>270</v>
      </c>
      <c r="B234" s="5">
        <v>250000</v>
      </c>
      <c r="C234" s="5">
        <v>250000</v>
      </c>
      <c r="D234" t="s">
        <v>337</v>
      </c>
      <c r="E234" t="s">
        <v>6</v>
      </c>
      <c r="F234" s="2">
        <v>42724</v>
      </c>
      <c r="G234" t="s">
        <v>3</v>
      </c>
      <c r="H234" t="s">
        <v>131</v>
      </c>
      <c r="I234" s="2">
        <v>42724</v>
      </c>
      <c r="J234" t="s">
        <v>180</v>
      </c>
      <c r="K234" t="s">
        <v>6</v>
      </c>
      <c r="L234" t="s">
        <v>6</v>
      </c>
      <c r="M234" t="s">
        <v>7</v>
      </c>
      <c r="N234" t="s">
        <v>8</v>
      </c>
      <c r="O234" t="s">
        <v>6</v>
      </c>
      <c r="P234" t="s">
        <v>6</v>
      </c>
      <c r="Q234" t="s">
        <v>6</v>
      </c>
      <c r="R234" t="s">
        <v>6</v>
      </c>
      <c r="S234" t="s">
        <v>3</v>
      </c>
      <c r="T234" t="s">
        <v>6</v>
      </c>
      <c r="U234" t="s">
        <v>308</v>
      </c>
      <c r="V234" t="s">
        <v>6</v>
      </c>
    </row>
    <row r="235" spans="1:22" outlineLevel="3" x14ac:dyDescent="0.2">
      <c r="A235" t="s">
        <v>270</v>
      </c>
      <c r="B235" s="5">
        <v>-250000</v>
      </c>
      <c r="C235" s="5">
        <v>-250000</v>
      </c>
      <c r="D235" t="s">
        <v>337</v>
      </c>
      <c r="E235" t="s">
        <v>6</v>
      </c>
      <c r="F235" s="2">
        <v>42724</v>
      </c>
      <c r="G235" t="s">
        <v>3</v>
      </c>
      <c r="H235" t="s">
        <v>131</v>
      </c>
      <c r="I235" s="2">
        <v>42724</v>
      </c>
      <c r="J235" t="s">
        <v>180</v>
      </c>
      <c r="K235" t="s">
        <v>6</v>
      </c>
      <c r="L235" t="s">
        <v>6</v>
      </c>
      <c r="M235" t="s">
        <v>7</v>
      </c>
      <c r="N235" t="s">
        <v>68</v>
      </c>
      <c r="O235" t="s">
        <v>6</v>
      </c>
      <c r="P235" t="s">
        <v>6</v>
      </c>
      <c r="Q235" t="s">
        <v>6</v>
      </c>
      <c r="R235" t="s">
        <v>6</v>
      </c>
      <c r="S235" t="s">
        <v>3</v>
      </c>
      <c r="T235" t="s">
        <v>6</v>
      </c>
      <c r="U235" t="s">
        <v>308</v>
      </c>
      <c r="V235" t="s">
        <v>6</v>
      </c>
    </row>
    <row r="236" spans="1:22" outlineLevel="3" x14ac:dyDescent="0.2">
      <c r="A236" t="s">
        <v>270</v>
      </c>
      <c r="B236" s="5">
        <v>132000</v>
      </c>
      <c r="C236" s="5">
        <v>132000</v>
      </c>
      <c r="D236" t="s">
        <v>338</v>
      </c>
      <c r="E236" t="s">
        <v>6</v>
      </c>
      <c r="F236" s="2">
        <v>42724</v>
      </c>
      <c r="G236" t="s">
        <v>3</v>
      </c>
      <c r="H236" t="s">
        <v>131</v>
      </c>
      <c r="I236" s="2">
        <v>42724</v>
      </c>
      <c r="J236" t="s">
        <v>180</v>
      </c>
      <c r="K236" t="s">
        <v>6</v>
      </c>
      <c r="L236" t="s">
        <v>6</v>
      </c>
      <c r="M236" t="s">
        <v>7</v>
      </c>
      <c r="N236" t="s">
        <v>8</v>
      </c>
      <c r="O236" t="s">
        <v>6</v>
      </c>
      <c r="P236" t="s">
        <v>6</v>
      </c>
      <c r="Q236" t="s">
        <v>6</v>
      </c>
      <c r="R236" t="s">
        <v>6</v>
      </c>
      <c r="S236" t="s">
        <v>3</v>
      </c>
      <c r="T236" t="s">
        <v>6</v>
      </c>
      <c r="U236" t="s">
        <v>308</v>
      </c>
      <c r="V236" t="s">
        <v>6</v>
      </c>
    </row>
    <row r="237" spans="1:22" outlineLevel="3" x14ac:dyDescent="0.2">
      <c r="A237" t="s">
        <v>270</v>
      </c>
      <c r="B237" s="5">
        <v>-132000</v>
      </c>
      <c r="C237" s="5">
        <v>-132000</v>
      </c>
      <c r="D237" t="s">
        <v>338</v>
      </c>
      <c r="E237" t="s">
        <v>6</v>
      </c>
      <c r="F237" s="2">
        <v>42724</v>
      </c>
      <c r="G237" t="s">
        <v>3</v>
      </c>
      <c r="H237" t="s">
        <v>131</v>
      </c>
      <c r="I237" s="2">
        <v>42724</v>
      </c>
      <c r="J237" t="s">
        <v>180</v>
      </c>
      <c r="K237" t="s">
        <v>6</v>
      </c>
      <c r="L237" t="s">
        <v>6</v>
      </c>
      <c r="M237" t="s">
        <v>7</v>
      </c>
      <c r="N237" t="s">
        <v>68</v>
      </c>
      <c r="O237" t="s">
        <v>6</v>
      </c>
      <c r="P237" t="s">
        <v>6</v>
      </c>
      <c r="Q237" t="s">
        <v>6</v>
      </c>
      <c r="R237" t="s">
        <v>6</v>
      </c>
      <c r="S237" t="s">
        <v>3</v>
      </c>
      <c r="T237" t="s">
        <v>6</v>
      </c>
      <c r="U237" t="s">
        <v>308</v>
      </c>
      <c r="V237" t="s">
        <v>6</v>
      </c>
    </row>
    <row r="238" spans="1:22" outlineLevel="3" x14ac:dyDescent="0.2">
      <c r="A238" t="s">
        <v>270</v>
      </c>
      <c r="B238" s="5">
        <v>216000</v>
      </c>
      <c r="C238" s="5">
        <v>216000</v>
      </c>
      <c r="D238" t="s">
        <v>249</v>
      </c>
      <c r="E238" t="s">
        <v>250</v>
      </c>
      <c r="F238" s="2">
        <v>42734</v>
      </c>
      <c r="G238" t="s">
        <v>3</v>
      </c>
      <c r="H238" t="s">
        <v>4</v>
      </c>
      <c r="I238" s="2">
        <v>42734</v>
      </c>
      <c r="J238" t="s">
        <v>5</v>
      </c>
      <c r="K238" t="s">
        <v>6</v>
      </c>
      <c r="L238" t="s">
        <v>6</v>
      </c>
      <c r="M238" t="s">
        <v>7</v>
      </c>
      <c r="N238" t="s">
        <v>8</v>
      </c>
      <c r="O238" t="s">
        <v>6</v>
      </c>
      <c r="P238" t="s">
        <v>6</v>
      </c>
      <c r="Q238" t="s">
        <v>6</v>
      </c>
      <c r="R238" t="s">
        <v>6</v>
      </c>
      <c r="S238" t="s">
        <v>3</v>
      </c>
      <c r="T238" t="s">
        <v>6</v>
      </c>
      <c r="U238" t="s">
        <v>272</v>
      </c>
      <c r="V238" t="s">
        <v>251</v>
      </c>
    </row>
    <row r="239" spans="1:22" outlineLevel="3" x14ac:dyDescent="0.2">
      <c r="A239" t="s">
        <v>270</v>
      </c>
      <c r="B239" s="5">
        <v>118800</v>
      </c>
      <c r="C239" s="5">
        <v>118800</v>
      </c>
      <c r="D239" t="s">
        <v>252</v>
      </c>
      <c r="E239" t="s">
        <v>339</v>
      </c>
      <c r="F239" s="2">
        <v>42735</v>
      </c>
      <c r="G239" t="s">
        <v>81</v>
      </c>
      <c r="H239" t="s">
        <v>4</v>
      </c>
      <c r="I239" s="2">
        <v>42735</v>
      </c>
      <c r="J239" t="s">
        <v>5</v>
      </c>
      <c r="K239" t="s">
        <v>6</v>
      </c>
      <c r="L239" t="s">
        <v>340</v>
      </c>
      <c r="M239" t="s">
        <v>7</v>
      </c>
      <c r="N239" t="s">
        <v>8</v>
      </c>
      <c r="O239" t="s">
        <v>6</v>
      </c>
      <c r="P239" t="s">
        <v>6</v>
      </c>
      <c r="Q239" t="s">
        <v>6</v>
      </c>
      <c r="R239" t="s">
        <v>6</v>
      </c>
      <c r="S239" t="s">
        <v>81</v>
      </c>
      <c r="T239" t="s">
        <v>6</v>
      </c>
      <c r="U239" t="s">
        <v>321</v>
      </c>
      <c r="V239" t="s">
        <v>254</v>
      </c>
    </row>
    <row r="240" spans="1:22" outlineLevel="3" x14ac:dyDescent="0.2">
      <c r="A240" t="s">
        <v>270</v>
      </c>
      <c r="B240" s="5">
        <v>216000</v>
      </c>
      <c r="C240" s="5">
        <v>216000</v>
      </c>
      <c r="D240" t="s">
        <v>341</v>
      </c>
      <c r="E240" t="s">
        <v>6</v>
      </c>
      <c r="F240" s="2">
        <v>42734</v>
      </c>
      <c r="G240" t="s">
        <v>3</v>
      </c>
      <c r="H240" t="s">
        <v>131</v>
      </c>
      <c r="I240" s="2">
        <v>42734</v>
      </c>
      <c r="J240" t="s">
        <v>180</v>
      </c>
      <c r="K240" t="s">
        <v>6</v>
      </c>
      <c r="L240" t="s">
        <v>6</v>
      </c>
      <c r="M240" t="s">
        <v>7</v>
      </c>
      <c r="N240" t="s">
        <v>8</v>
      </c>
      <c r="O240" t="s">
        <v>6</v>
      </c>
      <c r="P240" t="s">
        <v>6</v>
      </c>
      <c r="Q240" t="s">
        <v>6</v>
      </c>
      <c r="R240" t="s">
        <v>6</v>
      </c>
      <c r="S240" t="s">
        <v>3</v>
      </c>
      <c r="T240" t="s">
        <v>6</v>
      </c>
      <c r="U240" t="s">
        <v>272</v>
      </c>
      <c r="V240" t="s">
        <v>6</v>
      </c>
    </row>
    <row r="241" spans="1:22" outlineLevel="3" x14ac:dyDescent="0.2">
      <c r="A241" t="s">
        <v>270</v>
      </c>
      <c r="B241" s="5">
        <v>-216000</v>
      </c>
      <c r="C241" s="5">
        <v>-216000</v>
      </c>
      <c r="D241" t="s">
        <v>341</v>
      </c>
      <c r="E241" t="s">
        <v>6</v>
      </c>
      <c r="F241" s="2">
        <v>42734</v>
      </c>
      <c r="G241" t="s">
        <v>3</v>
      </c>
      <c r="H241" t="s">
        <v>131</v>
      </c>
      <c r="I241" s="2">
        <v>42734</v>
      </c>
      <c r="J241" t="s">
        <v>180</v>
      </c>
      <c r="K241" t="s">
        <v>6</v>
      </c>
      <c r="L241" t="s">
        <v>6</v>
      </c>
      <c r="M241" t="s">
        <v>7</v>
      </c>
      <c r="N241" t="s">
        <v>68</v>
      </c>
      <c r="O241" t="s">
        <v>6</v>
      </c>
      <c r="P241" t="s">
        <v>6</v>
      </c>
      <c r="Q241" t="s">
        <v>6</v>
      </c>
      <c r="R241" t="s">
        <v>6</v>
      </c>
      <c r="S241" t="s">
        <v>3</v>
      </c>
      <c r="T241" t="s">
        <v>6</v>
      </c>
      <c r="U241" t="s">
        <v>272</v>
      </c>
      <c r="V241" t="s">
        <v>6</v>
      </c>
    </row>
    <row r="242" spans="1:22" outlineLevel="3" x14ac:dyDescent="0.2">
      <c r="A242" t="s">
        <v>270</v>
      </c>
      <c r="B242" s="5">
        <v>200000</v>
      </c>
      <c r="C242" s="5">
        <v>200000</v>
      </c>
      <c r="D242" t="s">
        <v>256</v>
      </c>
      <c r="E242" t="s">
        <v>257</v>
      </c>
      <c r="F242" s="2">
        <v>42735</v>
      </c>
      <c r="G242" t="s">
        <v>3</v>
      </c>
      <c r="H242" t="s">
        <v>4</v>
      </c>
      <c r="I242" s="2">
        <v>42735</v>
      </c>
      <c r="J242" t="s">
        <v>5</v>
      </c>
      <c r="K242" t="s">
        <v>6</v>
      </c>
      <c r="L242" t="s">
        <v>6</v>
      </c>
      <c r="M242" t="s">
        <v>7</v>
      </c>
      <c r="N242" t="s">
        <v>8</v>
      </c>
      <c r="O242" t="s">
        <v>6</v>
      </c>
      <c r="P242" t="s">
        <v>6</v>
      </c>
      <c r="Q242" t="s">
        <v>6</v>
      </c>
      <c r="R242" t="s">
        <v>6</v>
      </c>
      <c r="S242" t="s">
        <v>3</v>
      </c>
      <c r="T242" t="s">
        <v>6</v>
      </c>
      <c r="U242" t="s">
        <v>296</v>
      </c>
      <c r="V242" t="s">
        <v>258</v>
      </c>
    </row>
    <row r="243" spans="1:22" outlineLevel="3" x14ac:dyDescent="0.2">
      <c r="A243" t="s">
        <v>270</v>
      </c>
      <c r="B243" s="5">
        <v>200000</v>
      </c>
      <c r="C243" s="5">
        <v>200000</v>
      </c>
      <c r="D243" t="s">
        <v>342</v>
      </c>
      <c r="E243" t="s">
        <v>6</v>
      </c>
      <c r="F243" s="2">
        <v>42735</v>
      </c>
      <c r="G243" t="s">
        <v>3</v>
      </c>
      <c r="H243" t="s">
        <v>131</v>
      </c>
      <c r="I243" s="2">
        <v>42735</v>
      </c>
      <c r="J243" t="s">
        <v>180</v>
      </c>
      <c r="K243" t="s">
        <v>6</v>
      </c>
      <c r="L243" t="s">
        <v>6</v>
      </c>
      <c r="M243" t="s">
        <v>7</v>
      </c>
      <c r="N243" t="s">
        <v>8</v>
      </c>
      <c r="O243" t="s">
        <v>6</v>
      </c>
      <c r="P243" t="s">
        <v>6</v>
      </c>
      <c r="Q243" t="s">
        <v>6</v>
      </c>
      <c r="R243" t="s">
        <v>6</v>
      </c>
      <c r="S243" t="s">
        <v>3</v>
      </c>
      <c r="T243" t="s">
        <v>6</v>
      </c>
      <c r="U243" t="s">
        <v>296</v>
      </c>
      <c r="V243" t="s">
        <v>6</v>
      </c>
    </row>
    <row r="244" spans="1:22" outlineLevel="3" x14ac:dyDescent="0.2">
      <c r="A244" t="s">
        <v>270</v>
      </c>
      <c r="B244" s="5">
        <v>-200000</v>
      </c>
      <c r="C244" s="5">
        <v>-200000</v>
      </c>
      <c r="D244" t="s">
        <v>342</v>
      </c>
      <c r="E244" t="s">
        <v>6</v>
      </c>
      <c r="F244" s="2">
        <v>42735</v>
      </c>
      <c r="G244" t="s">
        <v>3</v>
      </c>
      <c r="H244" t="s">
        <v>131</v>
      </c>
      <c r="I244" s="2">
        <v>42735</v>
      </c>
      <c r="J244" t="s">
        <v>180</v>
      </c>
      <c r="K244" t="s">
        <v>6</v>
      </c>
      <c r="L244" t="s">
        <v>6</v>
      </c>
      <c r="M244" t="s">
        <v>7</v>
      </c>
      <c r="N244" t="s">
        <v>68</v>
      </c>
      <c r="O244" t="s">
        <v>6</v>
      </c>
      <c r="P244" t="s">
        <v>6</v>
      </c>
      <c r="Q244" t="s">
        <v>6</v>
      </c>
      <c r="R244" t="s">
        <v>6</v>
      </c>
      <c r="S244" t="s">
        <v>3</v>
      </c>
      <c r="T244" t="s">
        <v>6</v>
      </c>
      <c r="U244" t="s">
        <v>296</v>
      </c>
      <c r="V244" t="s">
        <v>6</v>
      </c>
    </row>
    <row r="245" spans="1:22" outlineLevel="3" x14ac:dyDescent="0.2">
      <c r="A245" t="s">
        <v>270</v>
      </c>
      <c r="B245" s="5">
        <v>52598</v>
      </c>
      <c r="C245" s="5">
        <v>52598</v>
      </c>
      <c r="D245" t="s">
        <v>260</v>
      </c>
      <c r="E245" t="s">
        <v>343</v>
      </c>
      <c r="F245" s="2">
        <v>42735</v>
      </c>
      <c r="G245" t="s">
        <v>3</v>
      </c>
      <c r="H245" t="s">
        <v>4</v>
      </c>
      <c r="I245" s="2">
        <v>42735</v>
      </c>
      <c r="J245" t="s">
        <v>20</v>
      </c>
      <c r="K245" t="s">
        <v>6</v>
      </c>
      <c r="L245" t="s">
        <v>278</v>
      </c>
      <c r="M245" t="s">
        <v>7</v>
      </c>
      <c r="N245" t="s">
        <v>8</v>
      </c>
      <c r="O245" t="s">
        <v>6</v>
      </c>
      <c r="P245" t="s">
        <v>6</v>
      </c>
      <c r="Q245" t="s">
        <v>6</v>
      </c>
      <c r="R245" t="s">
        <v>6</v>
      </c>
      <c r="S245" t="s">
        <v>3</v>
      </c>
      <c r="T245" t="s">
        <v>6</v>
      </c>
      <c r="U245" t="s">
        <v>323</v>
      </c>
      <c r="V245" t="s">
        <v>262</v>
      </c>
    </row>
    <row r="246" spans="1:22" outlineLevel="3" x14ac:dyDescent="0.2">
      <c r="A246" t="s">
        <v>270</v>
      </c>
      <c r="B246" s="5">
        <v>118800</v>
      </c>
      <c r="C246" s="5">
        <v>118800</v>
      </c>
      <c r="D246" t="s">
        <v>344</v>
      </c>
      <c r="E246" t="s">
        <v>6</v>
      </c>
      <c r="F246" s="2">
        <v>42751</v>
      </c>
      <c r="G246" t="s">
        <v>81</v>
      </c>
      <c r="H246" t="s">
        <v>131</v>
      </c>
      <c r="I246" s="2">
        <v>42751</v>
      </c>
      <c r="J246" t="s">
        <v>218</v>
      </c>
      <c r="K246" t="s">
        <v>6</v>
      </c>
      <c r="L246" t="s">
        <v>6</v>
      </c>
      <c r="M246" t="s">
        <v>7</v>
      </c>
      <c r="N246" t="s">
        <v>8</v>
      </c>
      <c r="O246" t="s">
        <v>6</v>
      </c>
      <c r="P246" t="s">
        <v>6</v>
      </c>
      <c r="Q246" t="s">
        <v>6</v>
      </c>
      <c r="R246" t="s">
        <v>6</v>
      </c>
      <c r="S246" t="s">
        <v>81</v>
      </c>
      <c r="T246" t="s">
        <v>6</v>
      </c>
      <c r="U246" t="s">
        <v>321</v>
      </c>
      <c r="V246" t="s">
        <v>269</v>
      </c>
    </row>
    <row r="247" spans="1:22" outlineLevel="3" x14ac:dyDescent="0.2">
      <c r="A247" t="s">
        <v>270</v>
      </c>
      <c r="B247" s="5">
        <v>-118800</v>
      </c>
      <c r="C247" s="5">
        <v>-118800</v>
      </c>
      <c r="D247" t="s">
        <v>344</v>
      </c>
      <c r="E247" t="s">
        <v>6</v>
      </c>
      <c r="F247" s="2">
        <v>42751</v>
      </c>
      <c r="G247" t="s">
        <v>81</v>
      </c>
      <c r="H247" t="s">
        <v>131</v>
      </c>
      <c r="I247" s="2">
        <v>42751</v>
      </c>
      <c r="J247" t="s">
        <v>218</v>
      </c>
      <c r="K247" t="s">
        <v>6</v>
      </c>
      <c r="L247" t="s">
        <v>6</v>
      </c>
      <c r="M247" t="s">
        <v>7</v>
      </c>
      <c r="N247" t="s">
        <v>68</v>
      </c>
      <c r="O247" t="s">
        <v>6</v>
      </c>
      <c r="P247" t="s">
        <v>6</v>
      </c>
      <c r="Q247" t="s">
        <v>6</v>
      </c>
      <c r="R247" t="s">
        <v>6</v>
      </c>
      <c r="S247" t="s">
        <v>81</v>
      </c>
      <c r="T247" t="s">
        <v>6</v>
      </c>
      <c r="U247" t="s">
        <v>321</v>
      </c>
      <c r="V247" t="s">
        <v>269</v>
      </c>
    </row>
    <row r="248" spans="1:22" outlineLevel="3" x14ac:dyDescent="0.2">
      <c r="A248" t="s">
        <v>270</v>
      </c>
      <c r="B248" s="5">
        <v>52598</v>
      </c>
      <c r="C248" s="5">
        <v>52598</v>
      </c>
      <c r="D248" t="s">
        <v>345</v>
      </c>
      <c r="E248" t="s">
        <v>6</v>
      </c>
      <c r="F248" s="2">
        <v>42735</v>
      </c>
      <c r="G248" t="s">
        <v>3</v>
      </c>
      <c r="H248" t="s">
        <v>131</v>
      </c>
      <c r="I248" s="2">
        <v>42735</v>
      </c>
      <c r="J248" t="s">
        <v>180</v>
      </c>
      <c r="K248" t="s">
        <v>6</v>
      </c>
      <c r="L248" t="s">
        <v>6</v>
      </c>
      <c r="M248" t="s">
        <v>7</v>
      </c>
      <c r="N248" t="s">
        <v>8</v>
      </c>
      <c r="O248" t="s">
        <v>6</v>
      </c>
      <c r="P248" t="s">
        <v>6</v>
      </c>
      <c r="Q248" t="s">
        <v>6</v>
      </c>
      <c r="R248" t="s">
        <v>6</v>
      </c>
      <c r="S248" t="s">
        <v>3</v>
      </c>
      <c r="T248" t="s">
        <v>6</v>
      </c>
      <c r="U248" t="s">
        <v>323</v>
      </c>
      <c r="V248" t="s">
        <v>6</v>
      </c>
    </row>
    <row r="249" spans="1:22" outlineLevel="3" x14ac:dyDescent="0.2">
      <c r="A249" t="s">
        <v>270</v>
      </c>
      <c r="B249" s="5">
        <v>-52598</v>
      </c>
      <c r="C249" s="5">
        <v>-52598</v>
      </c>
      <c r="D249" t="s">
        <v>345</v>
      </c>
      <c r="E249" t="s">
        <v>6</v>
      </c>
      <c r="F249" s="2">
        <v>42735</v>
      </c>
      <c r="G249" t="s">
        <v>3</v>
      </c>
      <c r="H249" t="s">
        <v>131</v>
      </c>
      <c r="I249" s="2">
        <v>42735</v>
      </c>
      <c r="J249" t="s">
        <v>180</v>
      </c>
      <c r="K249" t="s">
        <v>6</v>
      </c>
      <c r="L249" t="s">
        <v>6</v>
      </c>
      <c r="M249" t="s">
        <v>7</v>
      </c>
      <c r="N249" t="s">
        <v>68</v>
      </c>
      <c r="O249" t="s">
        <v>6</v>
      </c>
      <c r="P249" t="s">
        <v>6</v>
      </c>
      <c r="Q249" t="s">
        <v>6</v>
      </c>
      <c r="R249" t="s">
        <v>6</v>
      </c>
      <c r="S249" t="s">
        <v>3</v>
      </c>
      <c r="T249" t="s">
        <v>6</v>
      </c>
      <c r="U249" t="s">
        <v>323</v>
      </c>
      <c r="V249" t="s">
        <v>6</v>
      </c>
    </row>
    <row r="250" spans="1:22" outlineLevel="3" x14ac:dyDescent="0.2">
      <c r="A250" t="s">
        <v>270</v>
      </c>
      <c r="B250" s="5">
        <v>212689.5</v>
      </c>
      <c r="C250" s="5">
        <v>212689.5</v>
      </c>
      <c r="D250" t="s">
        <v>264</v>
      </c>
      <c r="E250" t="s">
        <v>265</v>
      </c>
      <c r="F250" s="2">
        <v>42735</v>
      </c>
      <c r="G250" t="s">
        <v>3</v>
      </c>
      <c r="H250" t="s">
        <v>4</v>
      </c>
      <c r="I250" s="2">
        <v>42735</v>
      </c>
      <c r="J250" t="s">
        <v>5</v>
      </c>
      <c r="K250" t="s">
        <v>6</v>
      </c>
      <c r="L250" t="s">
        <v>6</v>
      </c>
      <c r="M250" t="s">
        <v>7</v>
      </c>
      <c r="N250" t="s">
        <v>8</v>
      </c>
      <c r="O250" t="s">
        <v>6</v>
      </c>
      <c r="P250" t="s">
        <v>6</v>
      </c>
      <c r="Q250" t="s">
        <v>6</v>
      </c>
      <c r="R250" t="s">
        <v>6</v>
      </c>
      <c r="S250" t="s">
        <v>3</v>
      </c>
      <c r="T250" t="s">
        <v>6</v>
      </c>
      <c r="U250" t="s">
        <v>306</v>
      </c>
      <c r="V250" t="s">
        <v>266</v>
      </c>
    </row>
    <row r="251" spans="1:22" outlineLevel="3" x14ac:dyDescent="0.2">
      <c r="A251" t="s">
        <v>270</v>
      </c>
      <c r="B251" s="5">
        <v>212689.5</v>
      </c>
      <c r="C251" s="5">
        <v>212689.5</v>
      </c>
      <c r="D251" t="s">
        <v>346</v>
      </c>
      <c r="E251" t="s">
        <v>6</v>
      </c>
      <c r="F251" s="2">
        <v>42735</v>
      </c>
      <c r="G251" t="s">
        <v>3</v>
      </c>
      <c r="H251" t="s">
        <v>131</v>
      </c>
      <c r="I251" s="2">
        <v>42735</v>
      </c>
      <c r="J251" t="s">
        <v>180</v>
      </c>
      <c r="K251" t="s">
        <v>6</v>
      </c>
      <c r="L251" t="s">
        <v>6</v>
      </c>
      <c r="M251" t="s">
        <v>7</v>
      </c>
      <c r="N251" t="s">
        <v>8</v>
      </c>
      <c r="O251" t="s">
        <v>6</v>
      </c>
      <c r="P251" t="s">
        <v>6</v>
      </c>
      <c r="Q251" t="s">
        <v>6</v>
      </c>
      <c r="R251" t="s">
        <v>6</v>
      </c>
      <c r="S251" t="s">
        <v>3</v>
      </c>
      <c r="T251" t="s">
        <v>6</v>
      </c>
      <c r="U251" t="s">
        <v>306</v>
      </c>
      <c r="V251" t="s">
        <v>6</v>
      </c>
    </row>
    <row r="252" spans="1:22" outlineLevel="3" x14ac:dyDescent="0.2">
      <c r="A252" t="s">
        <v>270</v>
      </c>
      <c r="B252" s="5">
        <v>-212689.5</v>
      </c>
      <c r="C252" s="5">
        <v>-212689.5</v>
      </c>
      <c r="D252" t="s">
        <v>346</v>
      </c>
      <c r="E252" t="s">
        <v>6</v>
      </c>
      <c r="F252" s="2">
        <v>42735</v>
      </c>
      <c r="G252" t="s">
        <v>3</v>
      </c>
      <c r="H252" t="s">
        <v>131</v>
      </c>
      <c r="I252" s="2">
        <v>42735</v>
      </c>
      <c r="J252" t="s">
        <v>180</v>
      </c>
      <c r="K252" t="s">
        <v>6</v>
      </c>
      <c r="L252" t="s">
        <v>6</v>
      </c>
      <c r="M252" t="s">
        <v>7</v>
      </c>
      <c r="N252" t="s">
        <v>68</v>
      </c>
      <c r="O252" t="s">
        <v>6</v>
      </c>
      <c r="P252" t="s">
        <v>6</v>
      </c>
      <c r="Q252" t="s">
        <v>6</v>
      </c>
      <c r="R252" t="s">
        <v>6</v>
      </c>
      <c r="S252" t="s">
        <v>3</v>
      </c>
      <c r="T252" t="s">
        <v>6</v>
      </c>
      <c r="U252" t="s">
        <v>306</v>
      </c>
      <c r="V252" t="s">
        <v>6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B6" sqref="B6"/>
    </sheetView>
  </sheetViews>
  <sheetFormatPr defaultRowHeight="12.75" x14ac:dyDescent="0.2"/>
  <cols>
    <col min="1" max="1" width="12.7109375" bestFit="1" customWidth="1"/>
  </cols>
  <sheetData>
    <row r="1" spans="1:1" x14ac:dyDescent="0.2">
      <c r="A1" s="9" t="s">
        <v>31</v>
      </c>
    </row>
    <row r="2" spans="1:1" x14ac:dyDescent="0.2">
      <c r="A2" s="10" t="s">
        <v>44</v>
      </c>
    </row>
    <row r="3" spans="1:1" x14ac:dyDescent="0.2">
      <c r="A3" s="11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UN-Habitat Loan Summary</vt:lpstr>
      <vt:lpstr>Sheet3</vt:lpstr>
      <vt:lpstr>Sheet2</vt:lpstr>
      <vt:lpstr>Sheet1</vt:lpstr>
      <vt:lpstr>Sheet6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SAP WebAS</dc:creator>
  <cp:lastModifiedBy>Edward Aput</cp:lastModifiedBy>
  <cp:revision>1</cp:revision>
  <dcterms:created xsi:type="dcterms:W3CDTF">2017-05-03T14:45:13Z</dcterms:created>
  <dcterms:modified xsi:type="dcterms:W3CDTF">2017-05-10T09:40:00Z</dcterms:modified>
</cp:coreProperties>
</file>